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045" windowHeight="11640" activeTab="1"/>
  </bookViews>
  <sheets>
    <sheet name="титульный" sheetId="1" r:id="rId1"/>
    <sheet name="01.01.18" sheetId="2" r:id="rId2"/>
  </sheets>
  <definedNames>
    <definedName name="_xlnm.Print_Area" localSheetId="1">'01.01.18'!$A$1:$L$151</definedName>
    <definedName name="_xlnm.Print_Area" localSheetId="0">'титульный'!$A$1:$D$80</definedName>
  </definedNames>
  <calcPr fullCalcOnLoad="1"/>
</workbook>
</file>

<file path=xl/sharedStrings.xml><?xml version="1.0" encoding="utf-8"?>
<sst xmlns="http://schemas.openxmlformats.org/spreadsheetml/2006/main" count="360" uniqueCount="183">
  <si>
    <t>Наименование показателя</t>
  </si>
  <si>
    <t>в том числе:</t>
  </si>
  <si>
    <t>Поступления, всего:</t>
  </si>
  <si>
    <t>КОСГУ</t>
  </si>
  <si>
    <t>Расходы (выплаты), всего: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</si>
  <si>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</si>
  <si>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</si>
  <si>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</si>
  <si>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</si>
  <si>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</si>
  <si>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</si>
  <si>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</si>
  <si>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</si>
  <si>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</si>
  <si>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</si>
  <si>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Руководитель учреждения</t>
  </si>
  <si>
    <t>Руководитель финансово-экономической службы</t>
  </si>
  <si>
    <t>М.П.</t>
  </si>
  <si>
    <t>Расходы (выплаты) за счет средств, полученных от предпринимательской и иной приносящей доход деятельности, всего:</t>
  </si>
  <si>
    <t>средства ОМС</t>
  </si>
  <si>
    <t>Расходы средств поступивших от оказания медицинских услуг в системе ОМС согласно установленным объемам медицинской помощи по Территориальной программе ОМС, всего:</t>
  </si>
  <si>
    <t>221</t>
  </si>
  <si>
    <t>222</t>
  </si>
  <si>
    <t>224</t>
  </si>
  <si>
    <t>225</t>
  </si>
  <si>
    <t>226</t>
  </si>
  <si>
    <t>290</t>
  </si>
  <si>
    <t>340</t>
  </si>
  <si>
    <t>310</t>
  </si>
  <si>
    <t>А.К.Григоренко</t>
  </si>
  <si>
    <t>И.А.Панкова</t>
  </si>
  <si>
    <t>223</t>
  </si>
  <si>
    <t>х</t>
  </si>
  <si>
    <t>поступления от оказания учреждением медицинских  услуг в системе ОМС согласно установленным объемам медицинской помощи по Территориальной программе ОМС</t>
  </si>
  <si>
    <r>
      <t>Остаток средств на конец планируемого года</t>
    </r>
    <r>
      <rPr>
        <sz val="12"/>
        <rFont val="Times New Roman"/>
        <family val="1"/>
      </rPr>
      <t xml:space="preserve"> всего, в том числе:</t>
    </r>
  </si>
  <si>
    <t>Раздел, подраздел</t>
  </si>
  <si>
    <t>Целевая статья</t>
  </si>
  <si>
    <t>Вид расходов</t>
  </si>
  <si>
    <t>Расходы (выплаты) за счет целевых средств в рамках муниципальной программы "Развитие здравоохранения", всего:</t>
  </si>
  <si>
    <t>в том числе :</t>
  </si>
  <si>
    <t>0901</t>
  </si>
  <si>
    <t xml:space="preserve">Мероприятия по профилактике и лечению заболеваний сердечно-сосудистой системы </t>
  </si>
  <si>
    <t xml:space="preserve">Мероприятия по своевременному выявлению и лечению онкологических заболеваний </t>
  </si>
  <si>
    <t xml:space="preserve">Мероприятия по профилактике внутрибольничных инфекций </t>
  </si>
  <si>
    <t>Подпрограмма "Оказание паллиативной помощи "</t>
  </si>
  <si>
    <t>Мероприятия по оказанию паллиативной помощи  взрослым</t>
  </si>
  <si>
    <t>Расходы (выплаты) за счет целевых средств в рамках муниципальной программы "Энергоэффективность и развитие энергетики", всего:</t>
  </si>
  <si>
    <t>Расходы (выплаты) за счет целевых средств в рамках муниципальной программы "Обеспечение общественного порядка и противодействие преступности", всего:</t>
  </si>
  <si>
    <t>Подпрограмма "Комплексные меры противодействия злоупотреблению наркотиками и их незаконному обороту"</t>
  </si>
  <si>
    <t>Подпрограмма "Оказание мер поддержки в улучшении жилищных условий отдельных категорий граждан"</t>
  </si>
  <si>
    <t>Мероприятия по предоставлению субсидий на оплату части стоимости жилья или погашения ипотечного кредита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</si>
  <si>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основе, а также поступлений от иной приносящей доход деятельности</t>
  </si>
  <si>
    <t>средства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основе, а также поступлений от иной приносящей доход деятельности</t>
  </si>
  <si>
    <t xml:space="preserve">Подпрограмма "Профилактика  заболеваний и формирование здорового образа жизни. Развитие первичной медико-санитарной помощи" всего, в том числе </t>
  </si>
  <si>
    <t xml:space="preserve">Мероприятия по профилактике, выявлению, мониторингу лечения и лечению лиц, инфицированных вирусами иммунодефицита человека и гепатитов В и С  </t>
  </si>
  <si>
    <t xml:space="preserve">Мероприятия по профилактике и своевременному выявлению и лечению туберкулеза </t>
  </si>
  <si>
    <t>0410024160</t>
  </si>
  <si>
    <t>0410020110</t>
  </si>
  <si>
    <t>0410024170</t>
  </si>
  <si>
    <t xml:space="preserve">Мероприятия по профилактике сахарного диабета </t>
  </si>
  <si>
    <t>0410024180</t>
  </si>
  <si>
    <t>0410024190</t>
  </si>
  <si>
    <t>0410024200</t>
  </si>
  <si>
    <t>0440024830</t>
  </si>
  <si>
    <t>Подпрограмма "Энергосбережение и повышение энергетической эффективности Милютинского района"</t>
  </si>
  <si>
    <t>Реализация комплекса энергосберегающих мероприятий в учреждениях социальной сферы</t>
  </si>
  <si>
    <t>1710024550</t>
  </si>
  <si>
    <t>0930024540</t>
  </si>
  <si>
    <t>Расходы (выплаты) за счет целевых средств в рамках муниципальной программы "Доступная среда", всего:</t>
  </si>
  <si>
    <t>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</si>
  <si>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r>
      <t xml:space="preserve">Остаток средств на начало планируемого года всего:       </t>
    </r>
    <r>
      <rPr>
        <sz val="12"/>
        <rFont val="Times New Roman"/>
        <family val="1"/>
      </rPr>
      <t xml:space="preserve"> в том числ</t>
    </r>
    <r>
      <rPr>
        <b/>
        <sz val="12"/>
        <rFont val="Times New Roman"/>
        <family val="1"/>
      </rPr>
      <t>е</t>
    </r>
  </si>
  <si>
    <t>Ответственный исполнитель: зам.главного врача по э/в</t>
  </si>
  <si>
    <t>Панкова И.А.   8(863) 89 21668</t>
  </si>
  <si>
    <t>Код субсидии</t>
  </si>
  <si>
    <t>КВФО</t>
  </si>
  <si>
    <t>Аналитическая группа</t>
  </si>
  <si>
    <t>Б02</t>
  </si>
  <si>
    <t>Б03</t>
  </si>
  <si>
    <t>Б04</t>
  </si>
  <si>
    <t>Б05</t>
  </si>
  <si>
    <t>Б06</t>
  </si>
  <si>
    <t>Б07</t>
  </si>
  <si>
    <t>Б09</t>
  </si>
  <si>
    <t>Б10</t>
  </si>
  <si>
    <t>Б11</t>
  </si>
  <si>
    <t>Б12</t>
  </si>
  <si>
    <t>Б13</t>
  </si>
  <si>
    <t>Э01</t>
  </si>
  <si>
    <t>КОДЫ</t>
  </si>
  <si>
    <t>Дата</t>
  </si>
  <si>
    <t>Наименование муниципального бюджетного учреждения</t>
  </si>
  <si>
    <t>Муниципальное бюджетное учреждение здравоохранения "Центральная районная больница" Милютинского района Ростовской области</t>
  </si>
  <si>
    <t>по ОКПО</t>
  </si>
  <si>
    <t>ИНН / КПП</t>
  </si>
  <si>
    <t>6120002184 / 612001001</t>
  </si>
  <si>
    <t>Наименование органа, осуществляющего функции и полномочия учредителя</t>
  </si>
  <si>
    <t>Администрация Милютинского района Ростовской области</t>
  </si>
  <si>
    <t>Единица измерения: рубли</t>
  </si>
  <si>
    <t>по ОКЕИ</t>
  </si>
  <si>
    <t>УТВЕРЖДАЮ</t>
  </si>
  <si>
    <t>Глава Администрации Милютинского района</t>
  </si>
  <si>
    <t>А.Н.Королев</t>
  </si>
  <si>
    <t>"____" ____________20___г</t>
  </si>
  <si>
    <t>Сведения о деятельности муниципального бюджетного учреждения</t>
  </si>
  <si>
    <t>Цели деятельности муниципального бюджетного учреждения:</t>
  </si>
  <si>
    <t>Своевременное, качественное обследование и лечение больных в амбулаторных и стационарных условиях.</t>
  </si>
  <si>
    <t>Виды деятельности муниципального бюджетного учреждения:</t>
  </si>
  <si>
    <t>Профилактическая, плановая, неотложная, экстренная медицинская помощь на догоспитальном и госпитальном этапах.</t>
  </si>
  <si>
    <t>Перечень услуг, относящихся к основным видам деятельности учреждения, предоставление которых для физических и юридических лиц осуществляется за плату:</t>
  </si>
  <si>
    <t>Общая балансовая стоимость движимого муниципального имущества, в том числе особо ценного движимого имущества:</t>
  </si>
  <si>
    <t>Сумма, тыс. рублей</t>
  </si>
  <si>
    <t>Нефинансовые активы, всего</t>
  </si>
  <si>
    <t>из них:</t>
  </si>
  <si>
    <t xml:space="preserve">нежвижимое имущество, всего </t>
  </si>
  <si>
    <t>в том числе</t>
  </si>
  <si>
    <t>остаточная стоимость недвижимого имущества</t>
  </si>
  <si>
    <t>особо ценное движимое имущество, всего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</si>
  <si>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</si>
  <si>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</si>
  <si>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</si>
  <si>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</si>
  <si>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0902</t>
  </si>
  <si>
    <t>04100S3020</t>
  </si>
  <si>
    <t>0420072430</t>
  </si>
  <si>
    <t>0420000590</t>
  </si>
  <si>
    <t>0610024580</t>
  </si>
  <si>
    <t>СОГЛАСОВАНО</t>
  </si>
  <si>
    <t>Заведующий финансовым отделом</t>
  </si>
  <si>
    <t>________________Т.Н.Любовина</t>
  </si>
  <si>
    <t>"___"  ______________20___г.</t>
  </si>
  <si>
    <t>Адрес фактического местонахождения</t>
  </si>
  <si>
    <t>347120 Ростовская область Милютинский район станица Милютинская ул. Гагарина дом 24</t>
  </si>
  <si>
    <t xml:space="preserve">Обязательства, всего </t>
  </si>
  <si>
    <t>просроченная кредиторская задолженность</t>
  </si>
  <si>
    <t>Параметры государственного (муниципального) задания:</t>
  </si>
  <si>
    <t>Общая балансовая стоимость недвижимого муниципального имущества на 01.01.2017г</t>
  </si>
  <si>
    <t>Сведения о наличии государственной регистрации права Российской и права оперативного управления учреждения на недвижимое имущество</t>
  </si>
  <si>
    <t>Право оперативного управления учреждения на недвижимое имущество закреплено договором от 28.05.2012г. № 3 между  МБУЗ "ЦРБ" Милютинского района и Комитетом по управлению муниципальным имуществом Администрации Милютинского района</t>
  </si>
  <si>
    <t>Сведения о соблюдении учреждением требований Постановления Администрации Милютинского района от 08.11.2008г № 295 "О совершенствовании учета муниципального имущества Милютинского района"</t>
  </si>
  <si>
    <t>Данные об имуществе, закрепленном за учреждением, внесены в реестр имущества Милютинского района. Имущество учреждения в аренду не передавалось.</t>
  </si>
  <si>
    <t>ПЛАН ФИНАНСОВО-ХОЗЯЙСТВЕННОЙ ДЕЯТЕЛЬНОСТИ НА 2018 ГОД И НА ПЛАНОВЫЙ ПЕРИОД 2019-2020 ГОДОВ</t>
  </si>
  <si>
    <t xml:space="preserve">паллиативная помощь (отделение сестринского ухода):  количество услуг 6900 койко-дней, планируемый объем средств - 6258500 рублей </t>
  </si>
  <si>
    <t>стационарная помощь в системе ОМС: количество услуг-2050 случай, планируемый объем средств - 34904670 рублей</t>
  </si>
  <si>
    <t>стационарзамещающая помощь в системе ОМС: количество услуг-1880 случаев, планируемый объем средств - 16686870 рублей</t>
  </si>
  <si>
    <t>амбулаторно-поликлиническая помощь в системе ОМС: количество услуг-110940 посещение, планируемый объем средств - 44963000 рублей.</t>
  </si>
  <si>
    <t>Амбулаторно-поликлиническая помощь - 25000 посещений , лечебно- диагностические процедуры - 6400 усл.ед.. Расчет тарифов за медицинские услуги устанавливается в соответствии с Постановлением Администрации Милютинского района от 20.05.2011 № 220 "Об установлении порядка определения платы за оказание муниципальным бюджетным учреждением гражданам и юридическим лицам (выполнение работ), относящихся к основным видам деятельности бюджетного учреждения. Планируемыйобъем средств за оказанные услуги составляет  5485000 рублей.</t>
  </si>
  <si>
    <t>Общая балансовая стоимость недвижимого имущества составляет 153190544,71 рублей, в том числе: за счет средств, выделенных собственником имущества -  153190544,71 рублей, за счет средств, полученных от приносящей доход деятельности - 0,0 рублей</t>
  </si>
  <si>
    <t>Общая балансовая стоимость движимого имущества учреждения составляет 82775606,76 рублей, в том числе особо ценного движимого имущества - 42492220,35 рублей</t>
  </si>
  <si>
    <t>" 15 "  января 2018 года</t>
  </si>
  <si>
    <t>Всего на 2018 год</t>
  </si>
  <si>
    <t>плановый     2019 год</t>
  </si>
  <si>
    <t>плановый       2020 год</t>
  </si>
  <si>
    <t>211</t>
  </si>
  <si>
    <t>212</t>
  </si>
  <si>
    <t>213</t>
  </si>
  <si>
    <t>заработная плата</t>
  </si>
  <si>
    <t>прочие выплаты</t>
  </si>
  <si>
    <t>начисления на выплаты по оплате труда</t>
  </si>
  <si>
    <t>Мероприятия по вакцинопрофилактике</t>
  </si>
  <si>
    <t>Расходы на приобретение модульных фельдшерско-акушерских пунктов, врачебных амбулаторий и на приобретение и оснощение модуля для врачебной амбулатории</t>
  </si>
  <si>
    <t>0410024840</t>
  </si>
  <si>
    <t>Подпрограмма "Укрепление материально-технической базы"</t>
  </si>
  <si>
    <t>Расходы на мероприятия по развитию ЕГИСЗ в сфере здравоохранения</t>
  </si>
  <si>
    <t>Расходы на возведение фундамента для ФАП</t>
  </si>
  <si>
    <t>0430024080</t>
  </si>
  <si>
    <t>0909</t>
  </si>
  <si>
    <t>0430024050</t>
  </si>
  <si>
    <t>1010024140</t>
  </si>
  <si>
    <t>Подпрограмма "Пожарная безопасность"</t>
  </si>
  <si>
    <t>Расходы (выплаты) за счет целевых средств в рамках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объектах", всего:</t>
  </si>
  <si>
    <t xml:space="preserve">Мероприятия по приобретению расходных материалов и инвентаря для целей пожарной безопасности муниципальных учреждений </t>
  </si>
  <si>
    <t>от "15" января  2018 года</t>
  </si>
  <si>
    <t>Показатели финансового состояния учреждения на 01.01.2018 года</t>
  </si>
  <si>
    <t>План финансово-хозяйственной деятельности на 2018 год по МБУЗ "ЦРБ" Милютинского района</t>
  </si>
  <si>
    <t>доходы от собственности</t>
  </si>
  <si>
    <t>доходы от оказания услуг, работ (субсидии на выполнение муниципального задания)</t>
  </si>
  <si>
    <t>прочие доходы</t>
  </si>
  <si>
    <t>доходы от оказания услуг, работ</t>
  </si>
  <si>
    <t>Безвозмездные перечисления муниципальным учреждениям</t>
  </si>
  <si>
    <t>241</t>
  </si>
  <si>
    <t>Подпрограмма "Профилактика экстремизма и терроризма в муниципальном образовании "Милютинский район"</t>
  </si>
  <si>
    <t>Мероприятия по антитеррористической защищенности объектов социальной сферы</t>
  </si>
  <si>
    <t>0920024530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</si>
</sst>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1" fillId="0" borderId="16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1" fillId="0" borderId="17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1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4"/>
  <sheetViews>
    <sheetView view="pageBreakPreview" zoomScaleSheetLayoutView="100" zoomScalePageLayoutView="0" workbookViewId="0" topLeftCell="A61">
      <selection activeCell="A57" sqref="A57:B57"/>
    </sheetView>
  </sheetViews>
  <sheetFormatPr defaultColWidth="9.00390625" defaultRowHeight="12.75"/>
  <cols>
    <col min="1" max="1" width="37.25390625" style="0" customWidth="1"/>
    <col min="2" max="2" width="64.75390625" style="0" customWidth="1"/>
    <col min="3" max="3" width="18.375" style="0" customWidth="1"/>
    <col min="4" max="4" width="13.375" style="0" customWidth="1"/>
  </cols>
  <sheetData>
    <row r="2" spans="1:4" ht="15.75">
      <c r="A2" s="81" t="s">
        <v>126</v>
      </c>
      <c r="C2" s="78" t="s">
        <v>99</v>
      </c>
      <c r="D2" s="78"/>
    </row>
    <row r="3" spans="1:4" ht="30" customHeight="1">
      <c r="A3" s="78" t="s">
        <v>127</v>
      </c>
      <c r="C3" s="101" t="s">
        <v>100</v>
      </c>
      <c r="D3" s="101"/>
    </row>
    <row r="4" spans="1:4" ht="15.75">
      <c r="A4" s="75"/>
      <c r="C4" s="78"/>
      <c r="D4" s="78"/>
    </row>
    <row r="5" spans="1:4" ht="15.75">
      <c r="A5" s="78" t="s">
        <v>128</v>
      </c>
      <c r="C5" s="83"/>
      <c r="D5" s="78" t="s">
        <v>101</v>
      </c>
    </row>
    <row r="6" spans="1:4" ht="15.75">
      <c r="A6" s="75"/>
      <c r="C6" s="78"/>
      <c r="D6" s="78"/>
    </row>
    <row r="7" spans="1:4" ht="15.75">
      <c r="A7" s="78" t="s">
        <v>129</v>
      </c>
      <c r="C7" s="78" t="s">
        <v>102</v>
      </c>
      <c r="D7" s="78"/>
    </row>
    <row r="8" ht="12.75">
      <c r="A8" s="75"/>
    </row>
    <row r="9" ht="12.75">
      <c r="A9" s="75"/>
    </row>
    <row r="10" ht="12.75">
      <c r="A10" s="75"/>
    </row>
    <row r="11" ht="12.75">
      <c r="A11" s="75"/>
    </row>
    <row r="12" spans="1:4" ht="33" customHeight="1">
      <c r="A12" s="69"/>
      <c r="B12" s="70" t="s">
        <v>140</v>
      </c>
      <c r="C12" s="70"/>
      <c r="D12" s="71"/>
    </row>
    <row r="13" spans="1:4" ht="15.75">
      <c r="A13" s="78"/>
      <c r="B13" s="78"/>
      <c r="C13" s="70"/>
      <c r="D13" s="71"/>
    </row>
    <row r="14" spans="1:4" ht="15.75">
      <c r="A14" s="78"/>
      <c r="B14" s="78"/>
      <c r="C14" s="78"/>
      <c r="D14" s="78" t="s">
        <v>88</v>
      </c>
    </row>
    <row r="15" spans="1:4" ht="15.75">
      <c r="A15" s="78"/>
      <c r="B15" s="81" t="s">
        <v>171</v>
      </c>
      <c r="C15" s="79" t="s">
        <v>89</v>
      </c>
      <c r="D15" s="88">
        <v>43115</v>
      </c>
    </row>
    <row r="16" spans="1:4" ht="15.75">
      <c r="A16" s="78"/>
      <c r="B16" s="78"/>
      <c r="C16" s="79"/>
      <c r="D16" s="80"/>
    </row>
    <row r="17" spans="1:4" ht="47.25">
      <c r="A17" s="82" t="s">
        <v>90</v>
      </c>
      <c r="B17" s="82" t="s">
        <v>91</v>
      </c>
      <c r="C17" s="79" t="s">
        <v>92</v>
      </c>
      <c r="D17" s="80">
        <v>1942336</v>
      </c>
    </row>
    <row r="18" spans="1:4" ht="15.75">
      <c r="A18" s="82"/>
      <c r="B18" s="82"/>
      <c r="C18" s="79"/>
      <c r="D18" s="102"/>
    </row>
    <row r="19" spans="1:4" ht="47.25">
      <c r="A19" s="82" t="s">
        <v>95</v>
      </c>
      <c r="B19" s="82" t="s">
        <v>96</v>
      </c>
      <c r="C19" s="79"/>
      <c r="D19" s="103"/>
    </row>
    <row r="20" spans="1:4" ht="15.75">
      <c r="A20" s="82"/>
      <c r="B20" s="82"/>
      <c r="C20" s="79"/>
      <c r="D20" s="86"/>
    </row>
    <row r="21" spans="1:4" ht="31.5">
      <c r="A21" s="82" t="s">
        <v>130</v>
      </c>
      <c r="B21" s="82" t="s">
        <v>131</v>
      </c>
      <c r="C21" s="79"/>
      <c r="D21" s="86"/>
    </row>
    <row r="22" spans="1:4" ht="15.75">
      <c r="A22" s="82"/>
      <c r="B22" s="82"/>
      <c r="C22" s="79"/>
      <c r="D22" s="86"/>
    </row>
    <row r="23" spans="1:4" s="73" customFormat="1" ht="15.75">
      <c r="A23" s="82" t="s">
        <v>93</v>
      </c>
      <c r="B23" s="82" t="s">
        <v>94</v>
      </c>
      <c r="C23" s="79"/>
      <c r="D23" s="80"/>
    </row>
    <row r="24" spans="1:4" ht="15.75">
      <c r="A24" s="82"/>
      <c r="B24" s="82"/>
      <c r="C24" s="79"/>
      <c r="D24" s="80"/>
    </row>
    <row r="25" spans="1:4" ht="15.75">
      <c r="A25" s="82" t="s">
        <v>97</v>
      </c>
      <c r="B25" s="82"/>
      <c r="C25" s="79" t="s">
        <v>98</v>
      </c>
      <c r="D25" s="80">
        <v>643</v>
      </c>
    </row>
    <row r="26" spans="1:2" ht="12.75">
      <c r="A26" s="72"/>
      <c r="B26" s="72"/>
    </row>
    <row r="27" spans="1:6" ht="15.75">
      <c r="A27" s="75"/>
      <c r="B27" s="84" t="s">
        <v>103</v>
      </c>
      <c r="C27" s="75"/>
      <c r="D27" s="75"/>
      <c r="E27" s="75"/>
      <c r="F27" s="75"/>
    </row>
    <row r="28" spans="1:6" s="74" customFormat="1" ht="9" customHeight="1">
      <c r="A28" s="77"/>
      <c r="B28" s="77"/>
      <c r="C28" s="77"/>
      <c r="D28" s="77"/>
      <c r="E28" s="77"/>
      <c r="F28" s="77"/>
    </row>
    <row r="29" spans="1:6" s="74" customFormat="1" ht="15">
      <c r="A29" s="76" t="s">
        <v>104</v>
      </c>
      <c r="B29" s="77"/>
      <c r="C29" s="77"/>
      <c r="D29" s="77"/>
      <c r="E29" s="77"/>
      <c r="F29" s="77"/>
    </row>
    <row r="30" spans="1:6" s="74" customFormat="1" ht="15">
      <c r="A30" s="77" t="s">
        <v>105</v>
      </c>
      <c r="B30" s="77"/>
      <c r="C30" s="77"/>
      <c r="D30" s="77"/>
      <c r="E30" s="77"/>
      <c r="F30" s="77"/>
    </row>
    <row r="31" spans="1:6" s="74" customFormat="1" ht="19.5" customHeight="1">
      <c r="A31" s="76" t="s">
        <v>106</v>
      </c>
      <c r="B31" s="77"/>
      <c r="C31" s="77"/>
      <c r="D31" s="77"/>
      <c r="E31" s="77"/>
      <c r="F31" s="77"/>
    </row>
    <row r="32" spans="1:6" s="74" customFormat="1" ht="15">
      <c r="A32" s="77" t="s">
        <v>107</v>
      </c>
      <c r="B32" s="77"/>
      <c r="C32" s="77"/>
      <c r="D32" s="77"/>
      <c r="E32" s="77"/>
      <c r="F32" s="77"/>
    </row>
    <row r="33" spans="1:6" s="74" customFormat="1" ht="18.75" customHeight="1">
      <c r="A33" s="76" t="s">
        <v>134</v>
      </c>
      <c r="B33" s="77"/>
      <c r="C33" s="77"/>
      <c r="D33" s="77"/>
      <c r="E33" s="77"/>
      <c r="F33" s="77"/>
    </row>
    <row r="34" spans="1:6" s="74" customFormat="1" ht="15">
      <c r="A34" s="77" t="s">
        <v>141</v>
      </c>
      <c r="B34" s="77"/>
      <c r="C34" s="77"/>
      <c r="D34" s="77"/>
      <c r="E34" s="77"/>
      <c r="F34" s="77"/>
    </row>
    <row r="35" spans="1:6" s="74" customFormat="1" ht="15">
      <c r="A35" s="104" t="s">
        <v>142</v>
      </c>
      <c r="B35" s="104"/>
      <c r="C35" s="104"/>
      <c r="D35" s="104"/>
      <c r="E35" s="77"/>
      <c r="F35" s="77"/>
    </row>
    <row r="36" spans="1:6" s="74" customFormat="1" ht="15">
      <c r="A36" s="104" t="s">
        <v>143</v>
      </c>
      <c r="B36" s="104"/>
      <c r="C36" s="104"/>
      <c r="D36" s="104"/>
      <c r="E36" s="77"/>
      <c r="F36" s="77"/>
    </row>
    <row r="37" spans="1:6" s="74" customFormat="1" ht="17.25" customHeight="1">
      <c r="A37" s="104" t="s">
        <v>144</v>
      </c>
      <c r="B37" s="104"/>
      <c r="C37" s="104"/>
      <c r="D37" s="104"/>
      <c r="E37" s="77"/>
      <c r="F37" s="77"/>
    </row>
    <row r="38" spans="1:6" s="74" customFormat="1" ht="33.75" customHeight="1">
      <c r="A38" s="94" t="s">
        <v>108</v>
      </c>
      <c r="B38" s="94"/>
      <c r="C38" s="94"/>
      <c r="D38" s="85"/>
      <c r="E38" s="77"/>
      <c r="F38" s="77"/>
    </row>
    <row r="39" spans="1:6" s="74" customFormat="1" ht="63" customHeight="1">
      <c r="A39" s="96" t="s">
        <v>145</v>
      </c>
      <c r="B39" s="96"/>
      <c r="C39" s="96"/>
      <c r="D39" s="96"/>
      <c r="E39" s="77"/>
      <c r="F39" s="77"/>
    </row>
    <row r="40" spans="1:6" s="74" customFormat="1" ht="18.75" customHeight="1">
      <c r="A40" s="99" t="s">
        <v>135</v>
      </c>
      <c r="B40" s="99"/>
      <c r="C40" s="99"/>
      <c r="D40" s="99"/>
      <c r="E40" s="77"/>
      <c r="F40" s="77"/>
    </row>
    <row r="41" spans="1:6" s="74" customFormat="1" ht="32.25" customHeight="1">
      <c r="A41" s="96" t="s">
        <v>146</v>
      </c>
      <c r="B41" s="96"/>
      <c r="C41" s="96"/>
      <c r="D41" s="96"/>
      <c r="E41" s="77"/>
      <c r="F41" s="77"/>
    </row>
    <row r="42" spans="1:6" s="74" customFormat="1" ht="19.5" customHeight="1">
      <c r="A42" s="76" t="s">
        <v>109</v>
      </c>
      <c r="B42" s="77"/>
      <c r="C42" s="77"/>
      <c r="D42" s="77"/>
      <c r="E42" s="77"/>
      <c r="F42" s="77"/>
    </row>
    <row r="43" spans="1:6" s="74" customFormat="1" ht="30.75" customHeight="1">
      <c r="A43" s="96" t="s">
        <v>147</v>
      </c>
      <c r="B43" s="95"/>
      <c r="C43" s="95"/>
      <c r="D43" s="95"/>
      <c r="E43" s="77"/>
      <c r="F43" s="77"/>
    </row>
    <row r="44" spans="1:6" s="74" customFormat="1" ht="31.5" customHeight="1">
      <c r="A44" s="94" t="s">
        <v>136</v>
      </c>
      <c r="B44" s="94"/>
      <c r="C44" s="94"/>
      <c r="D44" s="94"/>
      <c r="E44" s="77"/>
      <c r="F44" s="77"/>
    </row>
    <row r="45" spans="1:6" s="74" customFormat="1" ht="27.75" customHeight="1">
      <c r="A45" s="96" t="s">
        <v>137</v>
      </c>
      <c r="B45" s="100"/>
      <c r="C45" s="100"/>
      <c r="D45" s="100"/>
      <c r="E45" s="77"/>
      <c r="F45" s="77"/>
    </row>
    <row r="46" spans="1:6" s="87" customFormat="1" ht="30.75" customHeight="1">
      <c r="A46" s="94" t="s">
        <v>138</v>
      </c>
      <c r="B46" s="95"/>
      <c r="C46" s="95"/>
      <c r="D46" s="95"/>
      <c r="E46" s="76"/>
      <c r="F46" s="76"/>
    </row>
    <row r="47" spans="1:6" s="74" customFormat="1" ht="33.75" customHeight="1">
      <c r="A47" s="96" t="s">
        <v>139</v>
      </c>
      <c r="B47" s="95"/>
      <c r="C47" s="95"/>
      <c r="D47" s="95"/>
      <c r="E47" s="77"/>
      <c r="F47" s="77"/>
    </row>
    <row r="48" spans="1:6" s="74" customFormat="1" ht="15">
      <c r="A48" s="77"/>
      <c r="B48" s="76" t="s">
        <v>172</v>
      </c>
      <c r="C48" s="77"/>
      <c r="D48" s="77"/>
      <c r="E48" s="77"/>
      <c r="F48" s="77"/>
    </row>
    <row r="49" spans="1:6" s="74" customFormat="1" ht="15">
      <c r="A49" s="77"/>
      <c r="B49" s="76"/>
      <c r="C49" s="77"/>
      <c r="D49" s="77"/>
      <c r="E49" s="77"/>
      <c r="F49" s="77"/>
    </row>
    <row r="50" spans="1:6" s="74" customFormat="1" ht="15">
      <c r="A50" s="98" t="s">
        <v>0</v>
      </c>
      <c r="B50" s="98"/>
      <c r="C50" s="98" t="s">
        <v>110</v>
      </c>
      <c r="D50" s="98"/>
      <c r="E50" s="77"/>
      <c r="F50" s="77"/>
    </row>
    <row r="51" spans="1:6" s="74" customFormat="1" ht="15">
      <c r="A51" s="97" t="s">
        <v>111</v>
      </c>
      <c r="B51" s="97"/>
      <c r="C51" s="98">
        <v>235966.15</v>
      </c>
      <c r="D51" s="98"/>
      <c r="E51" s="77"/>
      <c r="F51" s="77"/>
    </row>
    <row r="52" spans="1:6" s="74" customFormat="1" ht="15">
      <c r="A52" s="97" t="s">
        <v>112</v>
      </c>
      <c r="B52" s="97"/>
      <c r="C52" s="98"/>
      <c r="D52" s="98"/>
      <c r="E52" s="77"/>
      <c r="F52" s="77"/>
    </row>
    <row r="53" spans="1:6" s="74" customFormat="1" ht="15">
      <c r="A53" s="97" t="s">
        <v>113</v>
      </c>
      <c r="B53" s="97"/>
      <c r="C53" s="98">
        <v>153190.54</v>
      </c>
      <c r="D53" s="98"/>
      <c r="E53" s="77"/>
      <c r="F53" s="77"/>
    </row>
    <row r="54" spans="1:6" s="74" customFormat="1" ht="15">
      <c r="A54" s="97" t="s">
        <v>114</v>
      </c>
      <c r="B54" s="97"/>
      <c r="C54" s="98"/>
      <c r="D54" s="98"/>
      <c r="E54" s="77"/>
      <c r="F54" s="77"/>
    </row>
    <row r="55" spans="1:6" s="74" customFormat="1" ht="15">
      <c r="A55" s="97" t="s">
        <v>115</v>
      </c>
      <c r="B55" s="97"/>
      <c r="C55" s="98">
        <v>70688.52</v>
      </c>
      <c r="D55" s="98"/>
      <c r="E55" s="77"/>
      <c r="F55" s="77"/>
    </row>
    <row r="56" spans="1:6" s="74" customFormat="1" ht="15">
      <c r="A56" s="97" t="s">
        <v>112</v>
      </c>
      <c r="B56" s="97"/>
      <c r="C56" s="98"/>
      <c r="D56" s="98"/>
      <c r="E56" s="77"/>
      <c r="F56" s="77"/>
    </row>
    <row r="57" spans="1:6" s="74" customFormat="1" ht="15">
      <c r="A57" s="97" t="s">
        <v>116</v>
      </c>
      <c r="B57" s="97"/>
      <c r="C57" s="98">
        <v>42492.22</v>
      </c>
      <c r="D57" s="98"/>
      <c r="E57" s="77"/>
      <c r="F57" s="77"/>
    </row>
    <row r="58" spans="1:6" s="74" customFormat="1" ht="15">
      <c r="A58" s="90" t="s">
        <v>1</v>
      </c>
      <c r="B58" s="91"/>
      <c r="C58" s="92"/>
      <c r="D58" s="93"/>
      <c r="E58" s="77"/>
      <c r="F58" s="77"/>
    </row>
    <row r="59" spans="1:6" s="74" customFormat="1" ht="15">
      <c r="A59" s="90" t="s">
        <v>117</v>
      </c>
      <c r="B59" s="91"/>
      <c r="C59" s="92">
        <v>9576.63</v>
      </c>
      <c r="D59" s="93"/>
      <c r="E59" s="77"/>
      <c r="F59" s="77"/>
    </row>
    <row r="60" spans="1:6" s="74" customFormat="1" ht="15">
      <c r="A60" s="90" t="s">
        <v>118</v>
      </c>
      <c r="B60" s="91"/>
      <c r="C60" s="92">
        <v>2482.54</v>
      </c>
      <c r="D60" s="93"/>
      <c r="E60" s="77"/>
      <c r="F60" s="77"/>
    </row>
    <row r="61" spans="1:6" s="74" customFormat="1" ht="15">
      <c r="A61" s="90" t="s">
        <v>112</v>
      </c>
      <c r="B61" s="91"/>
      <c r="C61" s="92"/>
      <c r="D61" s="93"/>
      <c r="E61" s="77"/>
      <c r="F61" s="77"/>
    </row>
    <row r="62" spans="1:6" s="74" customFormat="1" ht="15">
      <c r="A62" s="90" t="s">
        <v>119</v>
      </c>
      <c r="B62" s="91"/>
      <c r="C62" s="92">
        <v>22.29</v>
      </c>
      <c r="D62" s="93"/>
      <c r="E62" s="77"/>
      <c r="F62" s="77"/>
    </row>
    <row r="63" spans="1:6" s="74" customFormat="1" ht="15">
      <c r="A63" s="90" t="s">
        <v>120</v>
      </c>
      <c r="B63" s="91"/>
      <c r="C63" s="92">
        <v>402.23</v>
      </c>
      <c r="D63" s="93"/>
      <c r="E63" s="77"/>
      <c r="F63" s="77"/>
    </row>
    <row r="64" spans="1:6" s="74" customFormat="1" ht="15">
      <c r="A64" s="97" t="s">
        <v>132</v>
      </c>
      <c r="B64" s="97"/>
      <c r="C64" s="98">
        <v>0</v>
      </c>
      <c r="D64" s="98"/>
      <c r="E64" s="77"/>
      <c r="F64" s="77"/>
    </row>
    <row r="65" spans="1:6" s="74" customFormat="1" ht="15">
      <c r="A65" s="97" t="s">
        <v>112</v>
      </c>
      <c r="B65" s="97"/>
      <c r="C65" s="98"/>
      <c r="D65" s="98"/>
      <c r="E65" s="77"/>
      <c r="F65" s="77"/>
    </row>
    <row r="66" spans="1:6" s="74" customFormat="1" ht="15">
      <c r="A66" s="97" t="s">
        <v>133</v>
      </c>
      <c r="B66" s="97"/>
      <c r="C66" s="98">
        <v>0</v>
      </c>
      <c r="D66" s="98"/>
      <c r="E66" s="77"/>
      <c r="F66" s="77"/>
    </row>
    <row r="67" spans="1:6" s="74" customFormat="1" ht="15">
      <c r="A67" s="77"/>
      <c r="B67" s="76"/>
      <c r="C67" s="77"/>
      <c r="D67" s="77"/>
      <c r="E67" s="77"/>
      <c r="F67" s="77"/>
    </row>
    <row r="68" spans="1:6" s="74" customFormat="1" ht="15">
      <c r="A68" s="77"/>
      <c r="B68" s="77"/>
      <c r="C68" s="77"/>
      <c r="D68" s="77"/>
      <c r="E68" s="77"/>
      <c r="F68" s="77"/>
    </row>
    <row r="69" spans="1:6" s="74" customFormat="1" ht="15">
      <c r="A69" s="77"/>
      <c r="B69" s="77"/>
      <c r="C69" s="77"/>
      <c r="D69" s="77"/>
      <c r="E69" s="77"/>
      <c r="F69" s="77"/>
    </row>
    <row r="70" spans="1:6" s="74" customFormat="1" ht="15">
      <c r="A70" s="77"/>
      <c r="B70" s="77"/>
      <c r="C70" s="77"/>
      <c r="D70" s="77"/>
      <c r="E70" s="77"/>
      <c r="F70" s="77"/>
    </row>
    <row r="71" spans="1:6" s="74" customFormat="1" ht="15">
      <c r="A71" s="77"/>
      <c r="B71" s="77"/>
      <c r="C71" s="77"/>
      <c r="D71" s="77"/>
      <c r="E71" s="77"/>
      <c r="F71" s="77"/>
    </row>
    <row r="72" spans="1:6" s="74" customFormat="1" ht="15">
      <c r="A72" s="77"/>
      <c r="B72" s="77"/>
      <c r="C72" s="77"/>
      <c r="D72" s="77"/>
      <c r="E72" s="77"/>
      <c r="F72" s="77"/>
    </row>
    <row r="73" spans="1:6" s="74" customFormat="1" ht="15">
      <c r="A73" s="77"/>
      <c r="B73" s="77"/>
      <c r="C73" s="77"/>
      <c r="D73" s="77"/>
      <c r="E73" s="77"/>
      <c r="F73" s="77"/>
    </row>
    <row r="74" spans="1:6" s="74" customFormat="1" ht="15">
      <c r="A74" s="77"/>
      <c r="B74" s="77"/>
      <c r="C74" s="77"/>
      <c r="D74" s="77"/>
      <c r="E74" s="77"/>
      <c r="F74" s="77"/>
    </row>
    <row r="75" spans="1:6" s="74" customFormat="1" ht="15">
      <c r="A75" s="77"/>
      <c r="B75" s="77"/>
      <c r="C75" s="77"/>
      <c r="D75" s="77"/>
      <c r="E75" s="77"/>
      <c r="F75" s="77"/>
    </row>
    <row r="76" spans="1:6" s="74" customFormat="1" ht="15">
      <c r="A76" s="77"/>
      <c r="B76" s="77"/>
      <c r="C76" s="77"/>
      <c r="D76" s="77"/>
      <c r="E76" s="77"/>
      <c r="F76" s="77"/>
    </row>
    <row r="77" spans="1:6" s="74" customFormat="1" ht="15">
      <c r="A77" s="77"/>
      <c r="B77" s="77"/>
      <c r="C77" s="77"/>
      <c r="D77" s="77"/>
      <c r="E77" s="77"/>
      <c r="F77" s="77"/>
    </row>
    <row r="78" spans="1:6" s="74" customFormat="1" ht="15">
      <c r="A78" s="77"/>
      <c r="B78" s="77"/>
      <c r="C78" s="77"/>
      <c r="D78" s="77"/>
      <c r="E78" s="77"/>
      <c r="F78" s="77"/>
    </row>
    <row r="79" spans="1:6" s="74" customFormat="1" ht="15">
      <c r="A79" s="77"/>
      <c r="B79" s="77"/>
      <c r="C79" s="77"/>
      <c r="D79" s="77"/>
      <c r="E79" s="77"/>
      <c r="F79" s="77"/>
    </row>
    <row r="80" spans="1:6" s="74" customFormat="1" ht="15">
      <c r="A80" s="77"/>
      <c r="B80" s="77"/>
      <c r="C80" s="77"/>
      <c r="D80" s="77"/>
      <c r="E80" s="77"/>
      <c r="F80" s="77"/>
    </row>
    <row r="81" spans="1:6" s="74" customFormat="1" ht="15">
      <c r="A81" s="77"/>
      <c r="B81" s="77"/>
      <c r="C81" s="77"/>
      <c r="D81" s="77"/>
      <c r="E81" s="77"/>
      <c r="F81" s="77"/>
    </row>
    <row r="82" spans="1:6" s="74" customFormat="1" ht="15">
      <c r="A82" s="77"/>
      <c r="B82" s="77"/>
      <c r="C82" s="77"/>
      <c r="D82" s="77"/>
      <c r="E82" s="77"/>
      <c r="F82" s="77"/>
    </row>
    <row r="83" spans="1:6" s="74" customFormat="1" ht="15">
      <c r="A83" s="77"/>
      <c r="B83" s="77"/>
      <c r="C83" s="77"/>
      <c r="D83" s="77"/>
      <c r="E83" s="77"/>
      <c r="F83" s="77"/>
    </row>
    <row r="84" spans="1:6" s="74" customFormat="1" ht="15">
      <c r="A84" s="77"/>
      <c r="B84" s="77"/>
      <c r="C84" s="77"/>
      <c r="D84" s="77"/>
      <c r="E84" s="77"/>
      <c r="F84" s="77"/>
    </row>
    <row r="85" spans="1:6" s="74" customFormat="1" ht="15">
      <c r="A85" s="77"/>
      <c r="B85" s="77"/>
      <c r="C85" s="77"/>
      <c r="D85" s="77"/>
      <c r="E85" s="77"/>
      <c r="F85" s="77"/>
    </row>
    <row r="86" spans="1:6" s="74" customFormat="1" ht="15">
      <c r="A86" s="77"/>
      <c r="B86" s="77"/>
      <c r="C86" s="77"/>
      <c r="D86" s="77"/>
      <c r="E86" s="77"/>
      <c r="F86" s="77"/>
    </row>
    <row r="87" spans="1:6" ht="12.75">
      <c r="A87" s="75"/>
      <c r="B87" s="75"/>
      <c r="C87" s="75"/>
      <c r="D87" s="75"/>
      <c r="E87" s="75"/>
      <c r="F87" s="75"/>
    </row>
    <row r="88" spans="1:6" ht="12.75">
      <c r="A88" s="75"/>
      <c r="B88" s="75"/>
      <c r="C88" s="75"/>
      <c r="D88" s="75"/>
      <c r="E88" s="75"/>
      <c r="F88" s="75"/>
    </row>
    <row r="89" spans="1:6" ht="12.75">
      <c r="A89" s="75"/>
      <c r="B89" s="75"/>
      <c r="C89" s="75"/>
      <c r="D89" s="75"/>
      <c r="E89" s="75"/>
      <c r="F89" s="75"/>
    </row>
    <row r="90" spans="1:6" ht="12.75">
      <c r="A90" s="75"/>
      <c r="B90" s="75"/>
      <c r="C90" s="75"/>
      <c r="D90" s="75"/>
      <c r="E90" s="75"/>
      <c r="F90" s="75"/>
    </row>
    <row r="91" spans="1:6" ht="12.75">
      <c r="A91" s="75"/>
      <c r="B91" s="75"/>
      <c r="C91" s="75"/>
      <c r="D91" s="75"/>
      <c r="E91" s="75"/>
      <c r="F91" s="75"/>
    </row>
    <row r="92" spans="1:6" ht="12.75">
      <c r="A92" s="75"/>
      <c r="B92" s="75"/>
      <c r="C92" s="75"/>
      <c r="D92" s="75"/>
      <c r="E92" s="75"/>
      <c r="F92" s="75"/>
    </row>
    <row r="93" spans="1:6" ht="12.75">
      <c r="A93" s="75"/>
      <c r="B93" s="75"/>
      <c r="C93" s="75"/>
      <c r="D93" s="75"/>
      <c r="E93" s="75"/>
      <c r="F93" s="75"/>
    </row>
    <row r="94" spans="1:6" ht="12.75">
      <c r="A94" s="75"/>
      <c r="B94" s="75"/>
      <c r="C94" s="75"/>
      <c r="D94" s="75"/>
      <c r="E94" s="75"/>
      <c r="F94" s="75"/>
    </row>
    <row r="95" spans="1:6" ht="12.75">
      <c r="A95" s="75"/>
      <c r="B95" s="75"/>
      <c r="C95" s="75"/>
      <c r="D95" s="75"/>
      <c r="E95" s="75"/>
      <c r="F95" s="75"/>
    </row>
    <row r="96" spans="1:6" ht="12.75">
      <c r="A96" s="75"/>
      <c r="B96" s="75"/>
      <c r="C96" s="75"/>
      <c r="D96" s="75"/>
      <c r="E96" s="75"/>
      <c r="F96" s="75"/>
    </row>
    <row r="97" spans="1:6" ht="12.75">
      <c r="A97" s="75"/>
      <c r="B97" s="75"/>
      <c r="C97" s="75"/>
      <c r="D97" s="75"/>
      <c r="E97" s="75"/>
      <c r="F97" s="75"/>
    </row>
    <row r="98" spans="1:6" ht="12.75">
      <c r="A98" s="75"/>
      <c r="B98" s="75"/>
      <c r="C98" s="75"/>
      <c r="D98" s="75"/>
      <c r="E98" s="75"/>
      <c r="F98" s="75"/>
    </row>
    <row r="99" spans="1:6" ht="12.75">
      <c r="A99" s="75"/>
      <c r="B99" s="75"/>
      <c r="C99" s="75"/>
      <c r="D99" s="75"/>
      <c r="E99" s="75"/>
      <c r="F99" s="75"/>
    </row>
    <row r="100" spans="1:6" ht="12.75">
      <c r="A100" s="75"/>
      <c r="B100" s="75"/>
      <c r="C100" s="75"/>
      <c r="D100" s="75"/>
      <c r="E100" s="75"/>
      <c r="F100" s="75"/>
    </row>
    <row r="101" spans="1:6" ht="12.75">
      <c r="A101" s="75"/>
      <c r="B101" s="75"/>
      <c r="C101" s="75"/>
      <c r="D101" s="75"/>
      <c r="E101" s="75"/>
      <c r="F101" s="75"/>
    </row>
    <row r="102" spans="1:6" ht="12.75">
      <c r="A102" s="75"/>
      <c r="B102" s="75"/>
      <c r="C102" s="75"/>
      <c r="D102" s="75"/>
      <c r="E102" s="75"/>
      <c r="F102" s="75"/>
    </row>
    <row r="103" spans="1:6" ht="12.75">
      <c r="A103" s="75"/>
      <c r="B103" s="75"/>
      <c r="C103" s="75"/>
      <c r="D103" s="75"/>
      <c r="E103" s="75"/>
      <c r="F103" s="75"/>
    </row>
    <row r="104" spans="1:6" ht="12.75">
      <c r="A104" s="75"/>
      <c r="B104" s="75"/>
      <c r="C104" s="75"/>
      <c r="D104" s="75"/>
      <c r="E104" s="75"/>
      <c r="F104" s="75"/>
    </row>
    <row r="105" spans="1:6" ht="12.75">
      <c r="A105" s="75"/>
      <c r="B105" s="75"/>
      <c r="C105" s="75"/>
      <c r="D105" s="75"/>
      <c r="E105" s="75"/>
      <c r="F105" s="75"/>
    </row>
    <row r="106" spans="1:6" ht="12.75">
      <c r="A106" s="75"/>
      <c r="B106" s="75"/>
      <c r="C106" s="75"/>
      <c r="D106" s="75"/>
      <c r="E106" s="75"/>
      <c r="F106" s="75"/>
    </row>
    <row r="107" spans="1:6" ht="12.75">
      <c r="A107" s="75"/>
      <c r="B107" s="75"/>
      <c r="C107" s="75"/>
      <c r="D107" s="75"/>
      <c r="E107" s="75"/>
      <c r="F107" s="75"/>
    </row>
    <row r="108" spans="1:6" ht="12.75">
      <c r="A108" s="75"/>
      <c r="B108" s="75"/>
      <c r="C108" s="75"/>
      <c r="D108" s="75"/>
      <c r="E108" s="75"/>
      <c r="F108" s="75"/>
    </row>
    <row r="109" spans="1:6" ht="12.75">
      <c r="A109" s="75"/>
      <c r="B109" s="75"/>
      <c r="C109" s="75"/>
      <c r="D109" s="75"/>
      <c r="E109" s="75"/>
      <c r="F109" s="75"/>
    </row>
    <row r="110" spans="1:6" ht="12.75">
      <c r="A110" s="75"/>
      <c r="B110" s="75"/>
      <c r="C110" s="75"/>
      <c r="D110" s="75"/>
      <c r="E110" s="75"/>
      <c r="F110" s="75"/>
    </row>
    <row r="111" spans="1:6" ht="12.75">
      <c r="A111" s="75"/>
      <c r="B111" s="75"/>
      <c r="C111" s="75"/>
      <c r="D111" s="75"/>
      <c r="E111" s="75"/>
      <c r="F111" s="75"/>
    </row>
    <row r="112" spans="1:6" ht="12.75">
      <c r="A112" s="75"/>
      <c r="B112" s="75"/>
      <c r="C112" s="75"/>
      <c r="D112" s="75"/>
      <c r="E112" s="75"/>
      <c r="F112" s="75"/>
    </row>
    <row r="113" spans="1:6" ht="12.75">
      <c r="A113" s="75"/>
      <c r="B113" s="75"/>
      <c r="C113" s="75"/>
      <c r="D113" s="75"/>
      <c r="E113" s="75"/>
      <c r="F113" s="75"/>
    </row>
    <row r="114" spans="1:6" ht="12.75">
      <c r="A114" s="75"/>
      <c r="B114" s="75"/>
      <c r="C114" s="75"/>
      <c r="D114" s="75"/>
      <c r="E114" s="75"/>
      <c r="F114" s="75"/>
    </row>
    <row r="115" spans="1:6" ht="12.75">
      <c r="A115" s="75"/>
      <c r="B115" s="75"/>
      <c r="C115" s="75"/>
      <c r="D115" s="75"/>
      <c r="E115" s="75"/>
      <c r="F115" s="75"/>
    </row>
    <row r="116" spans="1:6" ht="12.75">
      <c r="A116" s="75"/>
      <c r="B116" s="75"/>
      <c r="C116" s="75"/>
      <c r="D116" s="75"/>
      <c r="E116" s="75"/>
      <c r="F116" s="75"/>
    </row>
    <row r="117" spans="1:6" ht="12.75">
      <c r="A117" s="75"/>
      <c r="B117" s="75"/>
      <c r="C117" s="75"/>
      <c r="D117" s="75"/>
      <c r="E117" s="75"/>
      <c r="F117" s="75"/>
    </row>
    <row r="118" spans="1:6" ht="12.75">
      <c r="A118" s="75"/>
      <c r="B118" s="75"/>
      <c r="C118" s="75"/>
      <c r="D118" s="75"/>
      <c r="E118" s="75"/>
      <c r="F118" s="75"/>
    </row>
    <row r="119" spans="1:6" ht="12.75">
      <c r="A119" s="75"/>
      <c r="B119" s="75"/>
      <c r="C119" s="75"/>
      <c r="D119" s="75"/>
      <c r="E119" s="75"/>
      <c r="F119" s="75"/>
    </row>
    <row r="120" spans="1:6" ht="12.75">
      <c r="A120" s="75"/>
      <c r="B120" s="75"/>
      <c r="C120" s="75"/>
      <c r="D120" s="75"/>
      <c r="E120" s="75"/>
      <c r="F120" s="75"/>
    </row>
    <row r="121" spans="1:6" ht="12.75">
      <c r="A121" s="75"/>
      <c r="B121" s="75"/>
      <c r="C121" s="75"/>
      <c r="D121" s="75"/>
      <c r="E121" s="75"/>
      <c r="F121" s="75"/>
    </row>
    <row r="122" spans="1:6" ht="12.75">
      <c r="A122" s="75"/>
      <c r="B122" s="75"/>
      <c r="C122" s="75"/>
      <c r="D122" s="75"/>
      <c r="E122" s="75"/>
      <c r="F122" s="75"/>
    </row>
    <row r="123" spans="1:6" ht="12.75">
      <c r="A123" s="75"/>
      <c r="B123" s="75"/>
      <c r="C123" s="75"/>
      <c r="D123" s="75"/>
      <c r="E123" s="75"/>
      <c r="F123" s="75"/>
    </row>
    <row r="124" spans="1:6" ht="12.75">
      <c r="A124" s="75"/>
      <c r="B124" s="75"/>
      <c r="C124" s="75"/>
      <c r="D124" s="75"/>
      <c r="E124" s="75"/>
      <c r="F124" s="75"/>
    </row>
    <row r="125" spans="1:6" ht="12.75">
      <c r="A125" s="75"/>
      <c r="B125" s="75"/>
      <c r="C125" s="75"/>
      <c r="D125" s="75"/>
      <c r="E125" s="75"/>
      <c r="F125" s="75"/>
    </row>
    <row r="126" spans="1:6" ht="12.75">
      <c r="A126" s="75"/>
      <c r="B126" s="75"/>
      <c r="C126" s="75"/>
      <c r="D126" s="75"/>
      <c r="E126" s="75"/>
      <c r="F126" s="75"/>
    </row>
    <row r="127" spans="1:6" ht="12.75">
      <c r="A127" s="75"/>
      <c r="B127" s="75"/>
      <c r="C127" s="75"/>
      <c r="D127" s="75"/>
      <c r="E127" s="75"/>
      <c r="F127" s="75"/>
    </row>
    <row r="128" spans="1:6" ht="12.75">
      <c r="A128" s="75"/>
      <c r="B128" s="75"/>
      <c r="C128" s="75"/>
      <c r="D128" s="75"/>
      <c r="E128" s="75"/>
      <c r="F128" s="75"/>
    </row>
    <row r="129" spans="1:6" ht="12.75">
      <c r="A129" s="75"/>
      <c r="B129" s="75"/>
      <c r="C129" s="75"/>
      <c r="D129" s="75"/>
      <c r="E129" s="75"/>
      <c r="F129" s="75"/>
    </row>
    <row r="130" spans="1:6" ht="12.75">
      <c r="A130" s="75"/>
      <c r="B130" s="75"/>
      <c r="C130" s="75"/>
      <c r="D130" s="75"/>
      <c r="E130" s="75"/>
      <c r="F130" s="75"/>
    </row>
    <row r="131" spans="1:6" ht="12.75">
      <c r="A131" s="75"/>
      <c r="B131" s="75"/>
      <c r="C131" s="75"/>
      <c r="D131" s="75"/>
      <c r="E131" s="75"/>
      <c r="F131" s="75"/>
    </row>
    <row r="132" spans="1:6" ht="12.75">
      <c r="A132" s="75"/>
      <c r="B132" s="75"/>
      <c r="C132" s="75"/>
      <c r="D132" s="75"/>
      <c r="E132" s="75"/>
      <c r="F132" s="75"/>
    </row>
    <row r="133" spans="1:6" ht="12.75">
      <c r="A133" s="75"/>
      <c r="B133" s="75"/>
      <c r="C133" s="75"/>
      <c r="D133" s="75"/>
      <c r="E133" s="75"/>
      <c r="F133" s="75"/>
    </row>
    <row r="134" spans="1:6" ht="12.75">
      <c r="A134" s="75"/>
      <c r="B134" s="75"/>
      <c r="C134" s="75"/>
      <c r="D134" s="75"/>
      <c r="E134" s="75"/>
      <c r="F134" s="75"/>
    </row>
    <row r="135" spans="1:6" ht="12.75">
      <c r="A135" s="75"/>
      <c r="B135" s="75"/>
      <c r="C135" s="75"/>
      <c r="D135" s="75"/>
      <c r="E135" s="75"/>
      <c r="F135" s="75"/>
    </row>
    <row r="136" spans="1:6" ht="12.75">
      <c r="A136" s="75"/>
      <c r="B136" s="75"/>
      <c r="C136" s="75"/>
      <c r="D136" s="75"/>
      <c r="E136" s="75"/>
      <c r="F136" s="75"/>
    </row>
    <row r="137" spans="1:6" ht="12.75">
      <c r="A137" s="75"/>
      <c r="B137" s="75"/>
      <c r="C137" s="75"/>
      <c r="D137" s="75"/>
      <c r="E137" s="75"/>
      <c r="F137" s="75"/>
    </row>
    <row r="138" spans="1:6" ht="12.75">
      <c r="A138" s="75"/>
      <c r="B138" s="75"/>
      <c r="C138" s="75"/>
      <c r="D138" s="75"/>
      <c r="E138" s="75"/>
      <c r="F138" s="75"/>
    </row>
    <row r="139" spans="1:6" ht="12.75">
      <c r="A139" s="75"/>
      <c r="B139" s="75"/>
      <c r="C139" s="75"/>
      <c r="D139" s="75"/>
      <c r="E139" s="75"/>
      <c r="F139" s="75"/>
    </row>
    <row r="140" spans="1:6" ht="12.75">
      <c r="A140" s="75"/>
      <c r="B140" s="75"/>
      <c r="C140" s="75"/>
      <c r="D140" s="75"/>
      <c r="E140" s="75"/>
      <c r="F140" s="75"/>
    </row>
    <row r="141" spans="1:6" ht="12.75">
      <c r="A141" s="75"/>
      <c r="B141" s="75"/>
      <c r="C141" s="75"/>
      <c r="D141" s="75"/>
      <c r="E141" s="75"/>
      <c r="F141" s="75"/>
    </row>
    <row r="142" spans="1:6" ht="12.75">
      <c r="A142" s="75"/>
      <c r="B142" s="75"/>
      <c r="C142" s="75"/>
      <c r="D142" s="75"/>
      <c r="E142" s="75"/>
      <c r="F142" s="75"/>
    </row>
    <row r="143" spans="1:6" ht="12.75">
      <c r="A143" s="75"/>
      <c r="B143" s="75"/>
      <c r="C143" s="75"/>
      <c r="D143" s="75"/>
      <c r="E143" s="75"/>
      <c r="F143" s="75"/>
    </row>
    <row r="144" spans="1:6" ht="12.75">
      <c r="A144" s="75"/>
      <c r="B144" s="75"/>
      <c r="C144" s="75"/>
      <c r="D144" s="75"/>
      <c r="E144" s="75"/>
      <c r="F144" s="75"/>
    </row>
    <row r="145" spans="1:6" ht="12.75">
      <c r="A145" s="75"/>
      <c r="B145" s="75"/>
      <c r="C145" s="75"/>
      <c r="D145" s="75"/>
      <c r="E145" s="75"/>
      <c r="F145" s="75"/>
    </row>
    <row r="146" spans="1:6" ht="12.75">
      <c r="A146" s="75"/>
      <c r="B146" s="75"/>
      <c r="C146" s="75"/>
      <c r="D146" s="75"/>
      <c r="E146" s="75"/>
      <c r="F146" s="75"/>
    </row>
    <row r="147" spans="1:6" ht="12.75">
      <c r="A147" s="75"/>
      <c r="B147" s="75"/>
      <c r="C147" s="75"/>
      <c r="D147" s="75"/>
      <c r="E147" s="75"/>
      <c r="F147" s="75"/>
    </row>
    <row r="148" spans="1:6" ht="12.75">
      <c r="A148" s="75"/>
      <c r="B148" s="75"/>
      <c r="C148" s="75"/>
      <c r="D148" s="75"/>
      <c r="E148" s="75"/>
      <c r="F148" s="75"/>
    </row>
    <row r="149" spans="1:6" ht="12.75">
      <c r="A149" s="75"/>
      <c r="B149" s="75"/>
      <c r="C149" s="75"/>
      <c r="D149" s="75"/>
      <c r="E149" s="75"/>
      <c r="F149" s="75"/>
    </row>
    <row r="150" spans="1:6" ht="12.75">
      <c r="A150" s="75"/>
      <c r="B150" s="75"/>
      <c r="C150" s="75"/>
      <c r="D150" s="75"/>
      <c r="E150" s="75"/>
      <c r="F150" s="75"/>
    </row>
    <row r="151" spans="1:6" ht="12.75">
      <c r="A151" s="75"/>
      <c r="B151" s="75"/>
      <c r="C151" s="75"/>
      <c r="D151" s="75"/>
      <c r="E151" s="75"/>
      <c r="F151" s="75"/>
    </row>
    <row r="152" spans="1:6" ht="12.75">
      <c r="A152" s="75"/>
      <c r="B152" s="75"/>
      <c r="C152" s="75"/>
      <c r="D152" s="75"/>
      <c r="E152" s="75"/>
      <c r="F152" s="75"/>
    </row>
    <row r="153" spans="1:6" ht="12.75">
      <c r="A153" s="75"/>
      <c r="B153" s="75"/>
      <c r="C153" s="75"/>
      <c r="D153" s="75"/>
      <c r="E153" s="75"/>
      <c r="F153" s="75"/>
    </row>
    <row r="154" spans="1:6" ht="12.75">
      <c r="A154" s="75"/>
      <c r="B154" s="75"/>
      <c r="C154" s="75"/>
      <c r="D154" s="75"/>
      <c r="E154" s="75"/>
      <c r="F154" s="75"/>
    </row>
    <row r="155" spans="1:6" ht="12.75">
      <c r="A155" s="75"/>
      <c r="B155" s="75"/>
      <c r="C155" s="75"/>
      <c r="D155" s="75"/>
      <c r="E155" s="75"/>
      <c r="F155" s="75"/>
    </row>
    <row r="156" spans="1:6" ht="12.75">
      <c r="A156" s="75"/>
      <c r="B156" s="75"/>
      <c r="C156" s="75"/>
      <c r="D156" s="75"/>
      <c r="E156" s="75"/>
      <c r="F156" s="75"/>
    </row>
    <row r="157" spans="1:6" ht="12.75">
      <c r="A157" s="75"/>
      <c r="B157" s="75"/>
      <c r="C157" s="75"/>
      <c r="D157" s="75"/>
      <c r="E157" s="75"/>
      <c r="F157" s="75"/>
    </row>
    <row r="158" spans="1:6" ht="12.75">
      <c r="A158" s="75"/>
      <c r="B158" s="75"/>
      <c r="C158" s="75"/>
      <c r="D158" s="75"/>
      <c r="E158" s="75"/>
      <c r="F158" s="75"/>
    </row>
    <row r="159" spans="1:6" ht="12.75">
      <c r="A159" s="75"/>
      <c r="B159" s="75"/>
      <c r="C159" s="75"/>
      <c r="D159" s="75"/>
      <c r="E159" s="75"/>
      <c r="F159" s="75"/>
    </row>
    <row r="160" spans="1:6" ht="12.75">
      <c r="A160" s="75"/>
      <c r="B160" s="75"/>
      <c r="C160" s="75"/>
      <c r="D160" s="75"/>
      <c r="E160" s="75"/>
      <c r="F160" s="75"/>
    </row>
    <row r="161" spans="1:6" ht="12.75">
      <c r="A161" s="75"/>
      <c r="B161" s="75"/>
      <c r="C161" s="75"/>
      <c r="D161" s="75"/>
      <c r="E161" s="75"/>
      <c r="F161" s="75"/>
    </row>
    <row r="162" spans="1:6" ht="12.75">
      <c r="A162" s="75"/>
      <c r="B162" s="75"/>
      <c r="C162" s="75"/>
      <c r="D162" s="75"/>
      <c r="E162" s="75"/>
      <c r="F162" s="75"/>
    </row>
    <row r="163" spans="1:6" ht="12.75">
      <c r="A163" s="75"/>
      <c r="B163" s="75"/>
      <c r="C163" s="75"/>
      <c r="D163" s="75"/>
      <c r="E163" s="75"/>
      <c r="F163" s="75"/>
    </row>
    <row r="164" spans="1:6" ht="12.75">
      <c r="A164" s="75"/>
      <c r="B164" s="75"/>
      <c r="C164" s="75"/>
      <c r="D164" s="75"/>
      <c r="E164" s="75"/>
      <c r="F164" s="75"/>
    </row>
    <row r="165" spans="1:6" ht="12.75">
      <c r="A165" s="75"/>
      <c r="B165" s="75"/>
      <c r="C165" s="75"/>
      <c r="D165" s="75"/>
      <c r="E165" s="75"/>
      <c r="F165" s="75"/>
    </row>
    <row r="166" spans="1:6" ht="12.75">
      <c r="A166" s="75"/>
      <c r="B166" s="75"/>
      <c r="C166" s="75"/>
      <c r="D166" s="75"/>
      <c r="E166" s="75"/>
      <c r="F166" s="75"/>
    </row>
    <row r="167" spans="1:6" ht="12.75">
      <c r="A167" s="75"/>
      <c r="B167" s="75"/>
      <c r="C167" s="75"/>
      <c r="D167" s="75"/>
      <c r="E167" s="75"/>
      <c r="F167" s="75"/>
    </row>
    <row r="168" spans="1:6" ht="12.75">
      <c r="A168" s="75"/>
      <c r="B168" s="75"/>
      <c r="C168" s="75"/>
      <c r="D168" s="75"/>
      <c r="E168" s="75"/>
      <c r="F168" s="75"/>
    </row>
    <row r="169" spans="1:6" ht="12.75">
      <c r="A169" s="75"/>
      <c r="B169" s="75"/>
      <c r="C169" s="75"/>
      <c r="D169" s="75"/>
      <c r="E169" s="75"/>
      <c r="F169" s="75"/>
    </row>
    <row r="170" spans="1:6" ht="12.75">
      <c r="A170" s="75"/>
      <c r="B170" s="75"/>
      <c r="C170" s="75"/>
      <c r="D170" s="75"/>
      <c r="E170" s="75"/>
      <c r="F170" s="75"/>
    </row>
    <row r="171" spans="1:6" ht="12.75">
      <c r="A171" s="75"/>
      <c r="B171" s="75"/>
      <c r="C171" s="75"/>
      <c r="D171" s="75"/>
      <c r="E171" s="75"/>
      <c r="F171" s="75"/>
    </row>
    <row r="172" spans="1:6" ht="12.75">
      <c r="A172" s="75"/>
      <c r="B172" s="75"/>
      <c r="C172" s="75"/>
      <c r="D172" s="75"/>
      <c r="E172" s="75"/>
      <c r="F172" s="75"/>
    </row>
    <row r="173" spans="1:6" ht="12.75">
      <c r="A173" s="75"/>
      <c r="B173" s="75"/>
      <c r="C173" s="75"/>
      <c r="D173" s="75"/>
      <c r="E173" s="75"/>
      <c r="F173" s="75"/>
    </row>
    <row r="174" spans="1:6" ht="12.75">
      <c r="A174" s="75"/>
      <c r="B174" s="75"/>
      <c r="C174" s="75"/>
      <c r="D174" s="75"/>
      <c r="E174" s="75"/>
      <c r="F174" s="75"/>
    </row>
    <row r="175" spans="1:6" ht="12.75">
      <c r="A175" s="75"/>
      <c r="B175" s="75"/>
      <c r="C175" s="75"/>
      <c r="D175" s="75"/>
      <c r="E175" s="75"/>
      <c r="F175" s="75"/>
    </row>
    <row r="176" spans="1:6" ht="12.75">
      <c r="A176" s="75"/>
      <c r="B176" s="75"/>
      <c r="C176" s="75"/>
      <c r="D176" s="75"/>
      <c r="E176" s="75"/>
      <c r="F176" s="75"/>
    </row>
    <row r="177" spans="1:6" ht="12.75">
      <c r="A177" s="75"/>
      <c r="B177" s="75"/>
      <c r="C177" s="75"/>
      <c r="D177" s="75"/>
      <c r="E177" s="75"/>
      <c r="F177" s="75"/>
    </row>
    <row r="178" spans="1:6" ht="12.75">
      <c r="A178" s="75"/>
      <c r="B178" s="75"/>
      <c r="C178" s="75"/>
      <c r="D178" s="75"/>
      <c r="E178" s="75"/>
      <c r="F178" s="75"/>
    </row>
    <row r="179" spans="1:6" ht="12.75">
      <c r="A179" s="75"/>
      <c r="B179" s="75"/>
      <c r="C179" s="75"/>
      <c r="D179" s="75"/>
      <c r="E179" s="75"/>
      <c r="F179" s="75"/>
    </row>
    <row r="180" spans="1:6" ht="12.75">
      <c r="A180" s="75"/>
      <c r="B180" s="75"/>
      <c r="C180" s="75"/>
      <c r="D180" s="75"/>
      <c r="E180" s="75"/>
      <c r="F180" s="75"/>
    </row>
    <row r="181" spans="1:6" ht="12.75">
      <c r="A181" s="75"/>
      <c r="B181" s="75"/>
      <c r="C181" s="75"/>
      <c r="D181" s="75"/>
      <c r="E181" s="75"/>
      <c r="F181" s="75"/>
    </row>
    <row r="182" spans="1:6" ht="12.75">
      <c r="A182" s="75"/>
      <c r="B182" s="75"/>
      <c r="C182" s="75"/>
      <c r="D182" s="75"/>
      <c r="E182" s="75"/>
      <c r="F182" s="75"/>
    </row>
    <row r="183" spans="1:6" ht="12.75">
      <c r="A183" s="75"/>
      <c r="B183" s="75"/>
      <c r="C183" s="75"/>
      <c r="D183" s="75"/>
      <c r="E183" s="75"/>
      <c r="F183" s="75"/>
    </row>
    <row r="184" spans="1:6" ht="12.75">
      <c r="A184" s="75"/>
      <c r="B184" s="75"/>
      <c r="C184" s="75"/>
      <c r="D184" s="75"/>
      <c r="E184" s="75"/>
      <c r="F184" s="75"/>
    </row>
    <row r="185" spans="1:6" ht="12.75">
      <c r="A185" s="75"/>
      <c r="B185" s="75"/>
      <c r="C185" s="75"/>
      <c r="D185" s="75"/>
      <c r="E185" s="75"/>
      <c r="F185" s="75"/>
    </row>
    <row r="186" spans="1:6" ht="12.75">
      <c r="A186" s="75"/>
      <c r="B186" s="75"/>
      <c r="C186" s="75"/>
      <c r="D186" s="75"/>
      <c r="E186" s="75"/>
      <c r="F186" s="75"/>
    </row>
    <row r="187" spans="1:6" ht="12.75">
      <c r="A187" s="75"/>
      <c r="B187" s="75"/>
      <c r="C187" s="75"/>
      <c r="D187" s="75"/>
      <c r="E187" s="75"/>
      <c r="F187" s="75"/>
    </row>
    <row r="188" spans="1:6" ht="12.75">
      <c r="A188" s="75"/>
      <c r="B188" s="75"/>
      <c r="C188" s="75"/>
      <c r="D188" s="75"/>
      <c r="E188" s="75"/>
      <c r="F188" s="75"/>
    </row>
    <row r="189" spans="1:6" ht="12.75">
      <c r="A189" s="75"/>
      <c r="B189" s="75"/>
      <c r="C189" s="75"/>
      <c r="D189" s="75"/>
      <c r="E189" s="75"/>
      <c r="F189" s="75"/>
    </row>
    <row r="190" spans="1:6" ht="12.75">
      <c r="A190" s="75"/>
      <c r="B190" s="75"/>
      <c r="C190" s="75"/>
      <c r="D190" s="75"/>
      <c r="E190" s="75"/>
      <c r="F190" s="75"/>
    </row>
    <row r="191" spans="1:6" ht="12.75">
      <c r="A191" s="75"/>
      <c r="B191" s="75"/>
      <c r="C191" s="75"/>
      <c r="D191" s="75"/>
      <c r="E191" s="75"/>
      <c r="F191" s="75"/>
    </row>
    <row r="192" spans="1:6" ht="12.75">
      <c r="A192" s="75"/>
      <c r="B192" s="75"/>
      <c r="C192" s="75"/>
      <c r="D192" s="75"/>
      <c r="E192" s="75"/>
      <c r="F192" s="75"/>
    </row>
    <row r="193" spans="1:6" ht="12.75">
      <c r="A193" s="75"/>
      <c r="B193" s="75"/>
      <c r="C193" s="75"/>
      <c r="D193" s="75"/>
      <c r="E193" s="75"/>
      <c r="F193" s="75"/>
    </row>
    <row r="194" spans="1:6" ht="12.75">
      <c r="A194" s="75"/>
      <c r="B194" s="75"/>
      <c r="C194" s="75"/>
      <c r="D194" s="75"/>
      <c r="E194" s="75"/>
      <c r="F194" s="75"/>
    </row>
    <row r="195" spans="1:6" ht="12.75">
      <c r="A195" s="75"/>
      <c r="B195" s="75"/>
      <c r="C195" s="75"/>
      <c r="D195" s="75"/>
      <c r="E195" s="75"/>
      <c r="F195" s="75"/>
    </row>
    <row r="196" spans="1:6" ht="12.75">
      <c r="A196" s="75"/>
      <c r="B196" s="75"/>
      <c r="C196" s="75"/>
      <c r="D196" s="75"/>
      <c r="E196" s="75"/>
      <c r="F196" s="75"/>
    </row>
    <row r="197" spans="1:6" ht="12.75">
      <c r="A197" s="75"/>
      <c r="B197" s="75"/>
      <c r="C197" s="75"/>
      <c r="D197" s="75"/>
      <c r="E197" s="75"/>
      <c r="F197" s="75"/>
    </row>
    <row r="198" spans="1:6" ht="12.75">
      <c r="A198" s="75"/>
      <c r="B198" s="75"/>
      <c r="C198" s="75"/>
      <c r="D198" s="75"/>
      <c r="E198" s="75"/>
      <c r="F198" s="75"/>
    </row>
    <row r="199" spans="1:6" ht="12.75">
      <c r="A199" s="75"/>
      <c r="B199" s="75"/>
      <c r="C199" s="75"/>
      <c r="D199" s="75"/>
      <c r="E199" s="75"/>
      <c r="F199" s="75"/>
    </row>
    <row r="200" spans="1:6" ht="12.75">
      <c r="A200" s="75"/>
      <c r="B200" s="75"/>
      <c r="C200" s="75"/>
      <c r="D200" s="75"/>
      <c r="E200" s="75"/>
      <c r="F200" s="75"/>
    </row>
    <row r="201" spans="1:6" ht="12.75">
      <c r="A201" s="75"/>
      <c r="B201" s="75"/>
      <c r="C201" s="75"/>
      <c r="D201" s="75"/>
      <c r="E201" s="75"/>
      <c r="F201" s="75"/>
    </row>
    <row r="202" spans="1:6" ht="12.75">
      <c r="A202" s="75"/>
      <c r="B202" s="75"/>
      <c r="C202" s="75"/>
      <c r="D202" s="75"/>
      <c r="E202" s="75"/>
      <c r="F202" s="75"/>
    </row>
    <row r="203" spans="1:6" ht="12.75">
      <c r="A203" s="75"/>
      <c r="B203" s="75"/>
      <c r="C203" s="75"/>
      <c r="D203" s="75"/>
      <c r="E203" s="75"/>
      <c r="F203" s="75"/>
    </row>
    <row r="204" spans="1:6" ht="12.75">
      <c r="A204" s="75"/>
      <c r="B204" s="75"/>
      <c r="C204" s="75"/>
      <c r="D204" s="75"/>
      <c r="E204" s="75"/>
      <c r="F204" s="75"/>
    </row>
    <row r="205" spans="1:6" ht="12.75">
      <c r="A205" s="75"/>
      <c r="B205" s="75"/>
      <c r="C205" s="75"/>
      <c r="D205" s="75"/>
      <c r="E205" s="75"/>
      <c r="F205" s="75"/>
    </row>
    <row r="206" spans="1:6" ht="12.75">
      <c r="A206" s="75"/>
      <c r="B206" s="75"/>
      <c r="C206" s="75"/>
      <c r="D206" s="75"/>
      <c r="E206" s="75"/>
      <c r="F206" s="75"/>
    </row>
    <row r="207" spans="1:6" ht="12.75">
      <c r="A207" s="75"/>
      <c r="B207" s="75"/>
      <c r="C207" s="75"/>
      <c r="D207" s="75"/>
      <c r="E207" s="75"/>
      <c r="F207" s="75"/>
    </row>
    <row r="208" spans="1:6" ht="12.75">
      <c r="A208" s="75"/>
      <c r="B208" s="75"/>
      <c r="C208" s="75"/>
      <c r="D208" s="75"/>
      <c r="E208" s="75"/>
      <c r="F208" s="75"/>
    </row>
    <row r="209" spans="1:6" ht="12.75">
      <c r="A209" s="75"/>
      <c r="B209" s="75"/>
      <c r="C209" s="75"/>
      <c r="D209" s="75"/>
      <c r="E209" s="75"/>
      <c r="F209" s="75"/>
    </row>
    <row r="210" spans="1:6" ht="12.75">
      <c r="A210" s="75"/>
      <c r="B210" s="75"/>
      <c r="C210" s="75"/>
      <c r="D210" s="75"/>
      <c r="E210" s="75"/>
      <c r="F210" s="75"/>
    </row>
    <row r="211" spans="1:6" ht="12.75">
      <c r="A211" s="75"/>
      <c r="B211" s="75"/>
      <c r="C211" s="75"/>
      <c r="D211" s="75"/>
      <c r="E211" s="75"/>
      <c r="F211" s="75"/>
    </row>
    <row r="212" spans="1:6" ht="12.75">
      <c r="A212" s="75"/>
      <c r="B212" s="75"/>
      <c r="C212" s="75"/>
      <c r="D212" s="75"/>
      <c r="E212" s="75"/>
      <c r="F212" s="75"/>
    </row>
    <row r="213" spans="1:6" ht="12.75">
      <c r="A213" s="75"/>
      <c r="B213" s="75"/>
      <c r="C213" s="75"/>
      <c r="D213" s="75"/>
      <c r="E213" s="75"/>
      <c r="F213" s="75"/>
    </row>
    <row r="214" spans="1:6" ht="12.75">
      <c r="A214" s="75"/>
      <c r="B214" s="75"/>
      <c r="C214" s="75"/>
      <c r="D214" s="75"/>
      <c r="E214" s="75"/>
      <c r="F214" s="75"/>
    </row>
    <row r="215" spans="1:6" ht="12.75">
      <c r="A215" s="75"/>
      <c r="B215" s="75"/>
      <c r="C215" s="75"/>
      <c r="D215" s="75"/>
      <c r="E215" s="75"/>
      <c r="F215" s="75"/>
    </row>
    <row r="216" spans="1:6" ht="12.75">
      <c r="A216" s="75"/>
      <c r="B216" s="75"/>
      <c r="C216" s="75"/>
      <c r="D216" s="75"/>
      <c r="E216" s="75"/>
      <c r="F216" s="75"/>
    </row>
    <row r="217" spans="1:6" ht="12.75">
      <c r="A217" s="75"/>
      <c r="B217" s="75"/>
      <c r="C217" s="75"/>
      <c r="D217" s="75"/>
      <c r="E217" s="75"/>
      <c r="F217" s="75"/>
    </row>
    <row r="218" spans="1:6" ht="12.75">
      <c r="A218" s="75"/>
      <c r="B218" s="75"/>
      <c r="C218" s="75"/>
      <c r="D218" s="75"/>
      <c r="E218" s="75"/>
      <c r="F218" s="75"/>
    </row>
    <row r="219" spans="1:6" ht="12.75">
      <c r="A219" s="75"/>
      <c r="B219" s="75"/>
      <c r="C219" s="75"/>
      <c r="D219" s="75"/>
      <c r="E219" s="75"/>
      <c r="F219" s="75"/>
    </row>
    <row r="220" spans="1:6" ht="12.75">
      <c r="A220" s="75"/>
      <c r="B220" s="75"/>
      <c r="C220" s="75"/>
      <c r="D220" s="75"/>
      <c r="E220" s="75"/>
      <c r="F220" s="75"/>
    </row>
    <row r="221" spans="1:6" ht="12.75">
      <c r="A221" s="75"/>
      <c r="B221" s="75"/>
      <c r="C221" s="75"/>
      <c r="D221" s="75"/>
      <c r="E221" s="75"/>
      <c r="F221" s="75"/>
    </row>
    <row r="222" spans="1:6" ht="12.75">
      <c r="A222" s="75"/>
      <c r="B222" s="75"/>
      <c r="C222" s="75"/>
      <c r="D222" s="75"/>
      <c r="E222" s="75"/>
      <c r="F222" s="75"/>
    </row>
    <row r="223" spans="1:6" ht="12.75">
      <c r="A223" s="75"/>
      <c r="B223" s="75"/>
      <c r="C223" s="75"/>
      <c r="D223" s="75"/>
      <c r="E223" s="75"/>
      <c r="F223" s="75"/>
    </row>
    <row r="224" spans="1:6" ht="12.75">
      <c r="A224" s="75"/>
      <c r="B224" s="75"/>
      <c r="C224" s="75"/>
      <c r="D224" s="75"/>
      <c r="E224" s="75"/>
      <c r="F224" s="75"/>
    </row>
    <row r="225" spans="1:6" ht="12.75">
      <c r="A225" s="75"/>
      <c r="B225" s="75"/>
      <c r="C225" s="75"/>
      <c r="D225" s="75"/>
      <c r="E225" s="75"/>
      <c r="F225" s="75"/>
    </row>
    <row r="226" spans="1:6" ht="12.75">
      <c r="A226" s="75"/>
      <c r="B226" s="75"/>
      <c r="C226" s="75"/>
      <c r="D226" s="75"/>
      <c r="E226" s="75"/>
      <c r="F226" s="75"/>
    </row>
    <row r="227" spans="1:6" ht="12.75">
      <c r="A227" s="75"/>
      <c r="B227" s="75"/>
      <c r="C227" s="75"/>
      <c r="D227" s="75"/>
      <c r="E227" s="75"/>
      <c r="F227" s="75"/>
    </row>
    <row r="228" spans="1:6" ht="12.75">
      <c r="A228" s="75"/>
      <c r="B228" s="75"/>
      <c r="C228" s="75"/>
      <c r="D228" s="75"/>
      <c r="E228" s="75"/>
      <c r="F228" s="75"/>
    </row>
    <row r="229" spans="1:6" ht="12.75">
      <c r="A229" s="75"/>
      <c r="B229" s="75"/>
      <c r="C229" s="75"/>
      <c r="D229" s="75"/>
      <c r="E229" s="75"/>
      <c r="F229" s="75"/>
    </row>
    <row r="230" spans="1:6" ht="12.75">
      <c r="A230" s="75"/>
      <c r="B230" s="75"/>
      <c r="C230" s="75"/>
      <c r="D230" s="75"/>
      <c r="E230" s="75"/>
      <c r="F230" s="75"/>
    </row>
    <row r="231" spans="1:6" ht="12.75">
      <c r="A231" s="75"/>
      <c r="B231" s="75"/>
      <c r="C231" s="75"/>
      <c r="D231" s="75"/>
      <c r="E231" s="75"/>
      <c r="F231" s="75"/>
    </row>
    <row r="232" spans="1:6" ht="12.75">
      <c r="A232" s="75"/>
      <c r="B232" s="75"/>
      <c r="C232" s="75"/>
      <c r="D232" s="75"/>
      <c r="E232" s="75"/>
      <c r="F232" s="75"/>
    </row>
    <row r="233" spans="1:6" ht="12.75">
      <c r="A233" s="75"/>
      <c r="B233" s="75"/>
      <c r="C233" s="75"/>
      <c r="D233" s="75"/>
      <c r="E233" s="75"/>
      <c r="F233" s="75"/>
    </row>
    <row r="234" spans="1:6" ht="12.75">
      <c r="A234" s="75"/>
      <c r="B234" s="75"/>
      <c r="C234" s="75"/>
      <c r="D234" s="75"/>
      <c r="E234" s="75"/>
      <c r="F234" s="75"/>
    </row>
    <row r="235" spans="1:6" ht="12.75">
      <c r="A235" s="75"/>
      <c r="B235" s="75"/>
      <c r="C235" s="75"/>
      <c r="D235" s="75"/>
      <c r="E235" s="75"/>
      <c r="F235" s="75"/>
    </row>
    <row r="236" spans="1:6" ht="12.75">
      <c r="A236" s="75"/>
      <c r="B236" s="75"/>
      <c r="C236" s="75"/>
      <c r="D236" s="75"/>
      <c r="E236" s="75"/>
      <c r="F236" s="75"/>
    </row>
    <row r="237" spans="1:6" ht="12.75">
      <c r="A237" s="75"/>
      <c r="B237" s="75"/>
      <c r="C237" s="75"/>
      <c r="D237" s="75"/>
      <c r="E237" s="75"/>
      <c r="F237" s="75"/>
    </row>
    <row r="238" spans="1:6" ht="12.75">
      <c r="A238" s="75"/>
      <c r="B238" s="75"/>
      <c r="C238" s="75"/>
      <c r="D238" s="75"/>
      <c r="E238" s="75"/>
      <c r="F238" s="75"/>
    </row>
    <row r="239" spans="1:6" ht="12.75">
      <c r="A239" s="75"/>
      <c r="B239" s="75"/>
      <c r="C239" s="75"/>
      <c r="D239" s="75"/>
      <c r="E239" s="75"/>
      <c r="F239" s="75"/>
    </row>
    <row r="240" spans="1:6" ht="12.75">
      <c r="A240" s="75"/>
      <c r="B240" s="75"/>
      <c r="C240" s="75"/>
      <c r="D240" s="75"/>
      <c r="E240" s="75"/>
      <c r="F240" s="75"/>
    </row>
    <row r="241" spans="1:6" ht="12.75">
      <c r="A241" s="75"/>
      <c r="B241" s="75"/>
      <c r="C241" s="75"/>
      <c r="D241" s="75"/>
      <c r="E241" s="75"/>
      <c r="F241" s="75"/>
    </row>
    <row r="242" spans="1:6" ht="12.75">
      <c r="A242" s="75"/>
      <c r="B242" s="75"/>
      <c r="C242" s="75"/>
      <c r="D242" s="75"/>
      <c r="E242" s="75"/>
      <c r="F242" s="75"/>
    </row>
    <row r="243" spans="1:6" ht="12.75">
      <c r="A243" s="75"/>
      <c r="B243" s="75"/>
      <c r="C243" s="75"/>
      <c r="D243" s="75"/>
      <c r="E243" s="75"/>
      <c r="F243" s="75"/>
    </row>
    <row r="244" spans="1:6" ht="12.75">
      <c r="A244" s="75"/>
      <c r="B244" s="75"/>
      <c r="C244" s="75"/>
      <c r="D244" s="75"/>
      <c r="E244" s="75"/>
      <c r="F244" s="75"/>
    </row>
    <row r="245" spans="1:6" ht="12.75">
      <c r="A245" s="75"/>
      <c r="B245" s="75"/>
      <c r="C245" s="75"/>
      <c r="D245" s="75"/>
      <c r="E245" s="75"/>
      <c r="F245" s="75"/>
    </row>
    <row r="246" spans="1:6" ht="12.75">
      <c r="A246" s="75"/>
      <c r="B246" s="75"/>
      <c r="C246" s="75"/>
      <c r="D246" s="75"/>
      <c r="E246" s="75"/>
      <c r="F246" s="75"/>
    </row>
    <row r="247" spans="1:6" ht="12.75">
      <c r="A247" s="75"/>
      <c r="B247" s="75"/>
      <c r="C247" s="75"/>
      <c r="D247" s="75"/>
      <c r="E247" s="75"/>
      <c r="F247" s="75"/>
    </row>
    <row r="248" spans="1:6" ht="12.75">
      <c r="A248" s="75"/>
      <c r="B248" s="75"/>
      <c r="C248" s="75"/>
      <c r="D248" s="75"/>
      <c r="E248" s="75"/>
      <c r="F248" s="75"/>
    </row>
    <row r="249" spans="1:6" ht="12.75">
      <c r="A249" s="75"/>
      <c r="B249" s="75"/>
      <c r="C249" s="75"/>
      <c r="D249" s="75"/>
      <c r="E249" s="75"/>
      <c r="F249" s="75"/>
    </row>
    <row r="250" spans="1:6" ht="12.75">
      <c r="A250" s="75"/>
      <c r="B250" s="75"/>
      <c r="C250" s="75"/>
      <c r="D250" s="75"/>
      <c r="E250" s="75"/>
      <c r="F250" s="75"/>
    </row>
    <row r="251" spans="1:6" ht="12.75">
      <c r="A251" s="75"/>
      <c r="B251" s="75"/>
      <c r="C251" s="75"/>
      <c r="D251" s="75"/>
      <c r="E251" s="75"/>
      <c r="F251" s="75"/>
    </row>
    <row r="252" spans="1:6" ht="12.75">
      <c r="A252" s="75"/>
      <c r="B252" s="75"/>
      <c r="C252" s="75"/>
      <c r="D252" s="75"/>
      <c r="E252" s="75"/>
      <c r="F252" s="75"/>
    </row>
    <row r="253" spans="1:6" ht="12.75">
      <c r="A253" s="75"/>
      <c r="B253" s="75"/>
      <c r="C253" s="75"/>
      <c r="D253" s="75"/>
      <c r="E253" s="75"/>
      <c r="F253" s="75"/>
    </row>
    <row r="254" spans="1:6" ht="12.75">
      <c r="A254" s="75"/>
      <c r="B254" s="75"/>
      <c r="C254" s="75"/>
      <c r="D254" s="75"/>
      <c r="E254" s="75"/>
      <c r="F254" s="75"/>
    </row>
    <row r="255" spans="1:6" ht="12.75">
      <c r="A255" s="75"/>
      <c r="B255" s="75"/>
      <c r="C255" s="75"/>
      <c r="D255" s="75"/>
      <c r="E255" s="75"/>
      <c r="F255" s="75"/>
    </row>
    <row r="256" spans="1:6" ht="12.75">
      <c r="A256" s="75"/>
      <c r="B256" s="75"/>
      <c r="C256" s="75"/>
      <c r="D256" s="75"/>
      <c r="E256" s="75"/>
      <c r="F256" s="75"/>
    </row>
    <row r="257" spans="1:6" ht="12.75">
      <c r="A257" s="75"/>
      <c r="B257" s="75"/>
      <c r="C257" s="75"/>
      <c r="D257" s="75"/>
      <c r="E257" s="75"/>
      <c r="F257" s="75"/>
    </row>
    <row r="258" spans="1:6" ht="12.75">
      <c r="A258" s="75"/>
      <c r="B258" s="75"/>
      <c r="C258" s="75"/>
      <c r="D258" s="75"/>
      <c r="E258" s="75"/>
      <c r="F258" s="75"/>
    </row>
    <row r="259" spans="1:6" ht="12.75">
      <c r="A259" s="75"/>
      <c r="B259" s="75"/>
      <c r="C259" s="75"/>
      <c r="D259" s="75"/>
      <c r="E259" s="75"/>
      <c r="F259" s="75"/>
    </row>
    <row r="260" spans="1:6" ht="12.75">
      <c r="A260" s="75"/>
      <c r="B260" s="75"/>
      <c r="C260" s="75"/>
      <c r="D260" s="75"/>
      <c r="E260" s="75"/>
      <c r="F260" s="75"/>
    </row>
    <row r="261" spans="1:6" ht="12.75">
      <c r="A261" s="75"/>
      <c r="B261" s="75"/>
      <c r="C261" s="75"/>
      <c r="D261" s="75"/>
      <c r="E261" s="75"/>
      <c r="F261" s="75"/>
    </row>
    <row r="262" spans="1:6" ht="12.75">
      <c r="A262" s="75"/>
      <c r="B262" s="75"/>
      <c r="C262" s="75"/>
      <c r="D262" s="75"/>
      <c r="E262" s="75"/>
      <c r="F262" s="75"/>
    </row>
    <row r="263" spans="1:6" ht="12.75">
      <c r="A263" s="75"/>
      <c r="B263" s="75"/>
      <c r="C263" s="75"/>
      <c r="D263" s="75"/>
      <c r="E263" s="75"/>
      <c r="F263" s="75"/>
    </row>
    <row r="264" spans="1:6" ht="12.75">
      <c r="A264" s="75"/>
      <c r="B264" s="75"/>
      <c r="C264" s="75"/>
      <c r="D264" s="75"/>
      <c r="E264" s="75"/>
      <c r="F264" s="75"/>
    </row>
    <row r="265" spans="1:6" ht="12.75">
      <c r="A265" s="75"/>
      <c r="B265" s="75"/>
      <c r="C265" s="75"/>
      <c r="D265" s="75"/>
      <c r="E265" s="75"/>
      <c r="F265" s="75"/>
    </row>
    <row r="266" spans="1:6" ht="12.75">
      <c r="A266" s="75"/>
      <c r="B266" s="75"/>
      <c r="C266" s="75"/>
      <c r="D266" s="75"/>
      <c r="E266" s="75"/>
      <c r="F266" s="75"/>
    </row>
    <row r="267" spans="1:6" ht="12.75">
      <c r="A267" s="75"/>
      <c r="B267" s="75"/>
      <c r="C267" s="75"/>
      <c r="D267" s="75"/>
      <c r="E267" s="75"/>
      <c r="F267" s="75"/>
    </row>
    <row r="268" spans="1:6" ht="12.75">
      <c r="A268" s="75"/>
      <c r="B268" s="75"/>
      <c r="C268" s="75"/>
      <c r="D268" s="75"/>
      <c r="E268" s="75"/>
      <c r="F268" s="75"/>
    </row>
    <row r="269" spans="1:6" ht="12.75">
      <c r="A269" s="75"/>
      <c r="B269" s="75"/>
      <c r="C269" s="75"/>
      <c r="D269" s="75"/>
      <c r="E269" s="75"/>
      <c r="F269" s="75"/>
    </row>
    <row r="270" spans="1:6" ht="12.75">
      <c r="A270" s="75"/>
      <c r="B270" s="75"/>
      <c r="C270" s="75"/>
      <c r="D270" s="75"/>
      <c r="E270" s="75"/>
      <c r="F270" s="75"/>
    </row>
    <row r="271" spans="1:6" ht="12.75">
      <c r="A271" s="75"/>
      <c r="B271" s="75"/>
      <c r="C271" s="75"/>
      <c r="D271" s="75"/>
      <c r="E271" s="75"/>
      <c r="F271" s="75"/>
    </row>
    <row r="272" spans="1:6" ht="12.75">
      <c r="A272" s="75"/>
      <c r="B272" s="75"/>
      <c r="C272" s="75"/>
      <c r="D272" s="75"/>
      <c r="E272" s="75"/>
      <c r="F272" s="75"/>
    </row>
    <row r="273" spans="1:6" ht="12.75">
      <c r="A273" s="75"/>
      <c r="B273" s="75"/>
      <c r="C273" s="75"/>
      <c r="D273" s="75"/>
      <c r="E273" s="75"/>
      <c r="F273" s="75"/>
    </row>
    <row r="274" spans="1:6" ht="12.75">
      <c r="A274" s="75"/>
      <c r="B274" s="75"/>
      <c r="C274" s="75"/>
      <c r="D274" s="75"/>
      <c r="E274" s="75"/>
      <c r="F274" s="75"/>
    </row>
    <row r="275" spans="1:6" ht="12.75">
      <c r="A275" s="75"/>
      <c r="B275" s="75"/>
      <c r="C275" s="75"/>
      <c r="D275" s="75"/>
      <c r="E275" s="75"/>
      <c r="F275" s="75"/>
    </row>
    <row r="276" spans="1:6" ht="12.75">
      <c r="A276" s="75"/>
      <c r="B276" s="75"/>
      <c r="C276" s="75"/>
      <c r="D276" s="75"/>
      <c r="E276" s="75"/>
      <c r="F276" s="75"/>
    </row>
    <row r="277" spans="1:6" ht="12.75">
      <c r="A277" s="75"/>
      <c r="B277" s="75"/>
      <c r="C277" s="75"/>
      <c r="D277" s="75"/>
      <c r="E277" s="75"/>
      <c r="F277" s="75"/>
    </row>
    <row r="278" spans="1:6" ht="12.75">
      <c r="A278" s="75"/>
      <c r="B278" s="75"/>
      <c r="C278" s="75"/>
      <c r="D278" s="75"/>
      <c r="E278" s="75"/>
      <c r="F278" s="75"/>
    </row>
    <row r="279" spans="1:6" ht="12.75">
      <c r="A279" s="75"/>
      <c r="B279" s="75"/>
      <c r="C279" s="75"/>
      <c r="D279" s="75"/>
      <c r="E279" s="75"/>
      <c r="F279" s="75"/>
    </row>
    <row r="280" spans="1:6" ht="12.75">
      <c r="A280" s="75"/>
      <c r="B280" s="75"/>
      <c r="C280" s="75"/>
      <c r="D280" s="75"/>
      <c r="E280" s="75"/>
      <c r="F280" s="75"/>
    </row>
    <row r="281" spans="1:6" ht="12.75">
      <c r="A281" s="75"/>
      <c r="B281" s="75"/>
      <c r="C281" s="75"/>
      <c r="D281" s="75"/>
      <c r="E281" s="75"/>
      <c r="F281" s="75"/>
    </row>
    <row r="282" spans="1:6" ht="12.75">
      <c r="A282" s="75"/>
      <c r="B282" s="75"/>
      <c r="C282" s="75"/>
      <c r="D282" s="75"/>
      <c r="E282" s="75"/>
      <c r="F282" s="75"/>
    </row>
    <row r="283" spans="1:6" ht="12.75">
      <c r="A283" s="75"/>
      <c r="B283" s="75"/>
      <c r="C283" s="75"/>
      <c r="D283" s="75"/>
      <c r="E283" s="75"/>
      <c r="F283" s="75"/>
    </row>
    <row r="284" spans="1:6" ht="12.75">
      <c r="A284" s="75"/>
      <c r="B284" s="75"/>
      <c r="C284" s="75"/>
      <c r="D284" s="75"/>
      <c r="E284" s="75"/>
      <c r="F284" s="75"/>
    </row>
  </sheetData>
  <sheetProtection/>
  <mergeCells count="48">
    <mergeCell ref="A64:B64"/>
    <mergeCell ref="C64:D64"/>
    <mergeCell ref="A65:B65"/>
    <mergeCell ref="C65:D65"/>
    <mergeCell ref="A66:B66"/>
    <mergeCell ref="C66:D66"/>
    <mergeCell ref="C3:D3"/>
    <mergeCell ref="A50:B50"/>
    <mergeCell ref="C50:D50"/>
    <mergeCell ref="A51:B51"/>
    <mergeCell ref="C51:D51"/>
    <mergeCell ref="D18:D19"/>
    <mergeCell ref="A38:C38"/>
    <mergeCell ref="A35:D35"/>
    <mergeCell ref="A36:D36"/>
    <mergeCell ref="A37:D37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39:D39"/>
    <mergeCell ref="A40:D40"/>
    <mergeCell ref="A41:D41"/>
    <mergeCell ref="A43:D43"/>
    <mergeCell ref="A44:D44"/>
    <mergeCell ref="A45:D45"/>
    <mergeCell ref="A46:D46"/>
    <mergeCell ref="A47:D47"/>
    <mergeCell ref="A62:B62"/>
    <mergeCell ref="C62:D62"/>
    <mergeCell ref="A58:B58"/>
    <mergeCell ref="C58:D58"/>
    <mergeCell ref="A59:B59"/>
    <mergeCell ref="A60:B60"/>
    <mergeCell ref="A55:B55"/>
    <mergeCell ref="C55:D55"/>
    <mergeCell ref="A63:B63"/>
    <mergeCell ref="C63:D63"/>
    <mergeCell ref="A61:B61"/>
    <mergeCell ref="C61:D61"/>
    <mergeCell ref="C59:D59"/>
    <mergeCell ref="C60:D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1"/>
  <sheetViews>
    <sheetView tabSelected="1" view="pageBreakPreview" zoomScaleSheetLayoutView="100" zoomScalePageLayoutView="0" workbookViewId="0" topLeftCell="A1">
      <pane ySplit="5" topLeftCell="A129" activePane="bottomLeft" state="frozen"/>
      <selection pane="topLeft" activeCell="A1" sqref="A1"/>
      <selection pane="bottomLeft" activeCell="A127" sqref="A127"/>
    </sheetView>
  </sheetViews>
  <sheetFormatPr defaultColWidth="0.875" defaultRowHeight="12.75"/>
  <cols>
    <col min="1" max="1" width="58.375" style="1" customWidth="1"/>
    <col min="2" max="2" width="0.12890625" style="1" customWidth="1"/>
    <col min="3" max="3" width="10.125" style="1" hidden="1" customWidth="1"/>
    <col min="4" max="4" width="8.125" style="1" hidden="1" customWidth="1"/>
    <col min="5" max="5" width="9.375" style="11" customWidth="1"/>
    <col min="6" max="6" width="12.75390625" style="11" customWidth="1"/>
    <col min="7" max="7" width="10.375" style="6" customWidth="1"/>
    <col min="8" max="8" width="9.25390625" style="1" customWidth="1"/>
    <col min="9" max="9" width="0.12890625" style="1" customWidth="1"/>
    <col min="10" max="10" width="15.00390625" style="1" customWidth="1"/>
    <col min="11" max="11" width="15.125" style="1" customWidth="1"/>
    <col min="12" max="12" width="16.00390625" style="1" customWidth="1"/>
    <col min="13" max="13" width="23.25390625" style="1" customWidth="1"/>
    <col min="14" max="26" width="0.875" style="1" customWidth="1"/>
    <col min="27" max="27" width="3.875" style="1" customWidth="1"/>
    <col min="28" max="16384" width="0.875" style="1" customWidth="1"/>
  </cols>
  <sheetData>
    <row r="1" spans="5:12" ht="15.75">
      <c r="E1" s="109"/>
      <c r="F1" s="109"/>
      <c r="G1" s="109"/>
      <c r="H1" s="109"/>
      <c r="I1" s="109"/>
      <c r="J1" s="109"/>
      <c r="K1" s="109"/>
      <c r="L1" s="109"/>
    </row>
    <row r="2" spans="1:65" ht="18.75" customHeight="1">
      <c r="A2" s="110" t="s">
        <v>173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</row>
    <row r="3" spans="1:65" ht="18.75" customHeight="1">
      <c r="A3" s="110" t="s">
        <v>148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ht="13.5" customHeight="1"/>
    <row r="5" spans="1:12" s="2" customFormat="1" ht="49.5" customHeight="1">
      <c r="A5" s="65" t="s">
        <v>0</v>
      </c>
      <c r="B5" s="66" t="s">
        <v>75</v>
      </c>
      <c r="C5" s="65" t="s">
        <v>73</v>
      </c>
      <c r="D5" s="65" t="s">
        <v>74</v>
      </c>
      <c r="E5" s="67" t="s">
        <v>35</v>
      </c>
      <c r="F5" s="67" t="s">
        <v>36</v>
      </c>
      <c r="G5" s="66" t="s">
        <v>37</v>
      </c>
      <c r="H5" s="65" t="s">
        <v>3</v>
      </c>
      <c r="I5" s="68"/>
      <c r="J5" s="65" t="s">
        <v>149</v>
      </c>
      <c r="K5" s="66" t="s">
        <v>150</v>
      </c>
      <c r="L5" s="66" t="s">
        <v>151</v>
      </c>
    </row>
    <row r="6" spans="1:12" ht="32.25" customHeight="1">
      <c r="A6" s="57" t="s">
        <v>70</v>
      </c>
      <c r="B6" s="57"/>
      <c r="C6" s="57"/>
      <c r="D6" s="31"/>
      <c r="E6" s="12"/>
      <c r="F6" s="12"/>
      <c r="G6" s="13"/>
      <c r="H6" s="38"/>
      <c r="I6" s="39"/>
      <c r="J6" s="49">
        <f>SUM(J7:J9)</f>
        <v>1995901.66</v>
      </c>
      <c r="K6" s="49">
        <f>SUM(K7:K9)</f>
        <v>1755225.7699999937</v>
      </c>
      <c r="L6" s="49">
        <f>SUM(L7:L9)</f>
        <v>1180475.769999994</v>
      </c>
    </row>
    <row r="7" spans="1:12" ht="15.75" customHeight="1">
      <c r="A7" s="64" t="s">
        <v>19</v>
      </c>
      <c r="B7" s="64"/>
      <c r="C7" s="9"/>
      <c r="D7" s="9"/>
      <c r="E7" s="14"/>
      <c r="F7" s="14"/>
      <c r="G7" s="15"/>
      <c r="H7" s="38"/>
      <c r="I7" s="39"/>
      <c r="J7" s="46">
        <v>245503.6</v>
      </c>
      <c r="K7" s="50">
        <f>J140</f>
        <v>670753.599999994</v>
      </c>
      <c r="L7" s="50">
        <f>K140</f>
        <v>1096003.599999994</v>
      </c>
    </row>
    <row r="8" spans="1:12" ht="15.75" customHeight="1">
      <c r="A8" s="64" t="s">
        <v>174</v>
      </c>
      <c r="B8" s="64"/>
      <c r="C8" s="9"/>
      <c r="D8" s="9"/>
      <c r="E8" s="14"/>
      <c r="F8" s="14"/>
      <c r="G8" s="15"/>
      <c r="H8" s="38"/>
      <c r="I8" s="39"/>
      <c r="J8" s="46">
        <v>1665925.89</v>
      </c>
      <c r="K8" s="50">
        <f>J142</f>
        <v>999999.9999999998</v>
      </c>
      <c r="L8" s="50">
        <f>K142</f>
        <v>0</v>
      </c>
    </row>
    <row r="9" spans="1:12" s="2" customFormat="1" ht="82.5" customHeight="1">
      <c r="A9" s="60" t="s">
        <v>51</v>
      </c>
      <c r="B9" s="60"/>
      <c r="C9" s="29"/>
      <c r="D9" s="29"/>
      <c r="E9" s="14"/>
      <c r="F9" s="14"/>
      <c r="G9" s="15"/>
      <c r="H9" s="38"/>
      <c r="I9" s="39"/>
      <c r="J9" s="46">
        <v>84472.17</v>
      </c>
      <c r="K9" s="50">
        <f>J141</f>
        <v>84472.16999999993</v>
      </c>
      <c r="L9" s="50">
        <f>K141</f>
        <v>84472.16999999993</v>
      </c>
    </row>
    <row r="10" spans="1:12" ht="15.75" customHeight="1">
      <c r="A10" s="58" t="s">
        <v>2</v>
      </c>
      <c r="B10" s="58"/>
      <c r="C10" s="58"/>
      <c r="D10" s="33"/>
      <c r="E10" s="16"/>
      <c r="F10" s="16"/>
      <c r="G10" s="17"/>
      <c r="H10" s="40"/>
      <c r="I10" s="41"/>
      <c r="J10" s="47"/>
      <c r="K10" s="51"/>
      <c r="L10" s="51"/>
    </row>
    <row r="11" spans="1:12" ht="15.75" customHeight="1">
      <c r="A11" s="59" t="s">
        <v>1</v>
      </c>
      <c r="B11" s="59"/>
      <c r="C11" s="59"/>
      <c r="D11" s="34"/>
      <c r="E11" s="18"/>
      <c r="F11" s="18"/>
      <c r="G11" s="19"/>
      <c r="H11" s="42" t="s">
        <v>32</v>
      </c>
      <c r="I11" s="43"/>
      <c r="J11" s="48">
        <f>J12+J13+J14+J15+J16</f>
        <v>127140972.55</v>
      </c>
      <c r="K11" s="48">
        <f>K12+K13+K14+K15+K16</f>
        <v>118257872.55</v>
      </c>
      <c r="L11" s="48">
        <f>L12+L13+L14+L15+L16</f>
        <v>117048372.55</v>
      </c>
    </row>
    <row r="12" spans="1:12" s="2" customFormat="1" ht="63.75" customHeight="1">
      <c r="A12" s="60" t="s">
        <v>33</v>
      </c>
      <c r="B12" s="60">
        <v>130</v>
      </c>
      <c r="C12" s="29"/>
      <c r="D12" s="29">
        <v>7</v>
      </c>
      <c r="E12" s="14"/>
      <c r="F12" s="14"/>
      <c r="G12" s="15"/>
      <c r="H12" s="38"/>
      <c r="I12" s="39"/>
      <c r="J12" s="46">
        <v>103774372.55</v>
      </c>
      <c r="K12" s="46">
        <v>103774372.55</v>
      </c>
      <c r="L12" s="46">
        <v>103774372.55</v>
      </c>
    </row>
    <row r="13" spans="1:12" s="2" customFormat="1" ht="30.75" customHeight="1">
      <c r="A13" s="60" t="s">
        <v>175</v>
      </c>
      <c r="B13" s="60">
        <v>130</v>
      </c>
      <c r="C13" s="60"/>
      <c r="D13" s="32">
        <v>4</v>
      </c>
      <c r="E13" s="14"/>
      <c r="F13" s="14"/>
      <c r="G13" s="15"/>
      <c r="H13" s="38"/>
      <c r="I13" s="39"/>
      <c r="J13" s="46">
        <v>6258500</v>
      </c>
      <c r="K13" s="50">
        <v>6646000</v>
      </c>
      <c r="L13" s="50">
        <v>6922000</v>
      </c>
    </row>
    <row r="14" spans="1:12" ht="15.75" customHeight="1">
      <c r="A14" s="60" t="s">
        <v>176</v>
      </c>
      <c r="B14" s="60">
        <v>180</v>
      </c>
      <c r="C14" s="60"/>
      <c r="D14" s="32">
        <v>5</v>
      </c>
      <c r="E14" s="14"/>
      <c r="F14" s="14"/>
      <c r="G14" s="15"/>
      <c r="H14" s="38"/>
      <c r="I14" s="39"/>
      <c r="J14" s="46">
        <v>10623100</v>
      </c>
      <c r="K14" s="50">
        <v>2352500</v>
      </c>
      <c r="L14" s="50">
        <v>867000</v>
      </c>
    </row>
    <row r="15" spans="1:12" s="2" customFormat="1" ht="20.25" customHeight="1">
      <c r="A15" s="60" t="s">
        <v>177</v>
      </c>
      <c r="B15" s="60">
        <v>130</v>
      </c>
      <c r="C15" s="29"/>
      <c r="D15" s="29">
        <v>2</v>
      </c>
      <c r="E15" s="14"/>
      <c r="F15" s="20"/>
      <c r="G15" s="15"/>
      <c r="H15" s="38"/>
      <c r="I15" s="39"/>
      <c r="J15" s="46">
        <v>5485000</v>
      </c>
      <c r="K15" s="50">
        <v>5485000</v>
      </c>
      <c r="L15" s="50">
        <v>5485000</v>
      </c>
    </row>
    <row r="16" spans="1:12" ht="15.75" customHeight="1">
      <c r="A16" s="64" t="s">
        <v>174</v>
      </c>
      <c r="B16" s="64"/>
      <c r="C16" s="9"/>
      <c r="D16" s="9"/>
      <c r="E16" s="14"/>
      <c r="F16" s="14"/>
      <c r="G16" s="15"/>
      <c r="H16" s="38"/>
      <c r="I16" s="39"/>
      <c r="J16" s="46">
        <v>1000000</v>
      </c>
      <c r="K16" s="50">
        <v>0</v>
      </c>
      <c r="L16" s="50">
        <v>0</v>
      </c>
    </row>
    <row r="17" spans="1:12" ht="15.75" customHeight="1">
      <c r="A17" s="58" t="s">
        <v>4</v>
      </c>
      <c r="B17" s="58"/>
      <c r="C17" s="58"/>
      <c r="D17" s="33"/>
      <c r="E17" s="16"/>
      <c r="F17" s="16"/>
      <c r="G17" s="17"/>
      <c r="H17" s="40"/>
      <c r="I17" s="41"/>
      <c r="J17" s="47"/>
      <c r="K17" s="51"/>
      <c r="L17" s="51"/>
    </row>
    <row r="18" spans="1:13" ht="15.75" customHeight="1">
      <c r="A18" s="61" t="s">
        <v>1</v>
      </c>
      <c r="B18" s="61"/>
      <c r="C18" s="61"/>
      <c r="D18" s="35"/>
      <c r="E18" s="21"/>
      <c r="F18" s="21"/>
      <c r="G18" s="22"/>
      <c r="H18" s="42"/>
      <c r="I18" s="43"/>
      <c r="J18" s="48">
        <f>SUM(J19:J31)</f>
        <v>127381648.44</v>
      </c>
      <c r="K18" s="48">
        <f>SUM(K19:K31)</f>
        <v>118832622.55</v>
      </c>
      <c r="L18" s="48">
        <f>SUM(L19:L31)</f>
        <v>116623122.55</v>
      </c>
      <c r="M18" s="89"/>
    </row>
    <row r="19" spans="1:12" ht="15.75" customHeight="1">
      <c r="A19" s="62" t="s">
        <v>5</v>
      </c>
      <c r="B19" s="62"/>
      <c r="C19" s="62"/>
      <c r="D19" s="36"/>
      <c r="E19" s="23"/>
      <c r="F19" s="23"/>
      <c r="G19" s="7"/>
      <c r="H19" s="38" t="s">
        <v>152</v>
      </c>
      <c r="I19" s="39"/>
      <c r="J19" s="46">
        <f aca="true" t="shared" si="0" ref="J19:L21">J34+J48+J62</f>
        <v>67856500</v>
      </c>
      <c r="K19" s="46">
        <f>K34+K48+K62</f>
        <v>67893500</v>
      </c>
      <c r="L19" s="46">
        <f t="shared" si="0"/>
        <v>68038400</v>
      </c>
    </row>
    <row r="20" spans="1:12" ht="15.75" customHeight="1">
      <c r="A20" s="62" t="s">
        <v>156</v>
      </c>
      <c r="B20" s="62"/>
      <c r="C20" s="62"/>
      <c r="D20" s="36"/>
      <c r="E20" s="23"/>
      <c r="F20" s="23"/>
      <c r="G20" s="7"/>
      <c r="H20" s="38" t="s">
        <v>153</v>
      </c>
      <c r="I20" s="39"/>
      <c r="J20" s="46">
        <f t="shared" si="0"/>
        <v>198700</v>
      </c>
      <c r="K20" s="46">
        <f t="shared" si="0"/>
        <v>85000</v>
      </c>
      <c r="L20" s="46">
        <f t="shared" si="0"/>
        <v>85000</v>
      </c>
    </row>
    <row r="21" spans="1:12" ht="15.75" customHeight="1">
      <c r="A21" s="62" t="s">
        <v>157</v>
      </c>
      <c r="B21" s="62"/>
      <c r="C21" s="62"/>
      <c r="D21" s="36"/>
      <c r="E21" s="23"/>
      <c r="F21" s="23"/>
      <c r="G21" s="7"/>
      <c r="H21" s="38" t="s">
        <v>154</v>
      </c>
      <c r="I21" s="39"/>
      <c r="J21" s="46">
        <f t="shared" si="0"/>
        <v>20534798</v>
      </c>
      <c r="K21" s="46">
        <f t="shared" si="0"/>
        <v>20545898</v>
      </c>
      <c r="L21" s="46">
        <f t="shared" si="0"/>
        <v>20589698</v>
      </c>
    </row>
    <row r="22" spans="1:12" ht="15.75" customHeight="1">
      <c r="A22" s="62" t="s">
        <v>6</v>
      </c>
      <c r="B22" s="62"/>
      <c r="C22" s="62"/>
      <c r="D22" s="36"/>
      <c r="E22" s="23"/>
      <c r="F22" s="23"/>
      <c r="G22" s="7"/>
      <c r="H22" s="38" t="s">
        <v>21</v>
      </c>
      <c r="I22" s="39"/>
      <c r="J22" s="46">
        <f aca="true" t="shared" si="1" ref="J22:L23">J37+J51</f>
        <v>293200</v>
      </c>
      <c r="K22" s="46">
        <f>K37+K51</f>
        <v>293200</v>
      </c>
      <c r="L22" s="46">
        <f t="shared" si="1"/>
        <v>293200</v>
      </c>
    </row>
    <row r="23" spans="1:12" ht="15.75" customHeight="1">
      <c r="A23" s="62" t="s">
        <v>7</v>
      </c>
      <c r="B23" s="62"/>
      <c r="C23" s="62"/>
      <c r="D23" s="36"/>
      <c r="E23" s="23"/>
      <c r="F23" s="23"/>
      <c r="G23" s="7"/>
      <c r="H23" s="38" t="s">
        <v>22</v>
      </c>
      <c r="I23" s="39"/>
      <c r="J23" s="46">
        <f t="shared" si="1"/>
        <v>12200</v>
      </c>
      <c r="K23" s="46">
        <f>K38+K52</f>
        <v>12200</v>
      </c>
      <c r="L23" s="46">
        <f t="shared" si="1"/>
        <v>12200</v>
      </c>
    </row>
    <row r="24" spans="1:12" ht="15.75" customHeight="1">
      <c r="A24" s="62" t="s">
        <v>8</v>
      </c>
      <c r="B24" s="62"/>
      <c r="C24" s="62"/>
      <c r="D24" s="36"/>
      <c r="E24" s="23"/>
      <c r="F24" s="23"/>
      <c r="G24" s="7"/>
      <c r="H24" s="38" t="s">
        <v>31</v>
      </c>
      <c r="I24" s="39"/>
      <c r="J24" s="46">
        <f>J39+J53+J65</f>
        <v>6227200</v>
      </c>
      <c r="K24" s="46">
        <f>K39+K53+K65</f>
        <v>6483600</v>
      </c>
      <c r="L24" s="46">
        <f>L39+L53+L65</f>
        <v>6483600</v>
      </c>
    </row>
    <row r="25" spans="1:12" ht="15.75" customHeight="1">
      <c r="A25" s="62" t="s">
        <v>9</v>
      </c>
      <c r="B25" s="62"/>
      <c r="C25" s="62"/>
      <c r="D25" s="36"/>
      <c r="E25" s="23"/>
      <c r="F25" s="23"/>
      <c r="G25" s="7"/>
      <c r="H25" s="38" t="s">
        <v>23</v>
      </c>
      <c r="I25" s="39"/>
      <c r="J25" s="46">
        <f>J40+J54</f>
        <v>0</v>
      </c>
      <c r="K25" s="46">
        <f>K40+K54</f>
        <v>0</v>
      </c>
      <c r="L25" s="46">
        <f>L40+L54</f>
        <v>0</v>
      </c>
    </row>
    <row r="26" spans="1:12" ht="15.75" customHeight="1">
      <c r="A26" s="62" t="s">
        <v>10</v>
      </c>
      <c r="B26" s="62"/>
      <c r="C26" s="62"/>
      <c r="D26" s="36"/>
      <c r="E26" s="23"/>
      <c r="F26" s="23"/>
      <c r="G26" s="7"/>
      <c r="H26" s="38" t="s">
        <v>24</v>
      </c>
      <c r="I26" s="39"/>
      <c r="J26" s="46">
        <f>J41+J55+J66</f>
        <v>1221800</v>
      </c>
      <c r="K26" s="46">
        <f>K41+K55+K66</f>
        <v>1221800</v>
      </c>
      <c r="L26" s="46">
        <f>L41+L55+L66</f>
        <v>1221800</v>
      </c>
    </row>
    <row r="27" spans="1:12" ht="15.75" customHeight="1">
      <c r="A27" s="62" t="s">
        <v>11</v>
      </c>
      <c r="B27" s="62"/>
      <c r="C27" s="62"/>
      <c r="D27" s="36"/>
      <c r="E27" s="23"/>
      <c r="F27" s="23"/>
      <c r="G27" s="7"/>
      <c r="H27" s="38" t="s">
        <v>25</v>
      </c>
      <c r="I27" s="39"/>
      <c r="J27" s="46">
        <f>J42+J56+J67+J124+J128</f>
        <v>2491100</v>
      </c>
      <c r="K27" s="46">
        <f>K42+K56+K67+K124+K128</f>
        <v>2507900</v>
      </c>
      <c r="L27" s="46">
        <f>L42+L56+L67+L124+L128</f>
        <v>2507900</v>
      </c>
    </row>
    <row r="28" spans="1:12" ht="33.75" customHeight="1">
      <c r="A28" s="62" t="s">
        <v>178</v>
      </c>
      <c r="B28" s="62"/>
      <c r="C28" s="62"/>
      <c r="D28" s="36"/>
      <c r="E28" s="23"/>
      <c r="F28" s="23"/>
      <c r="G28" s="7"/>
      <c r="H28" s="38" t="s">
        <v>179</v>
      </c>
      <c r="I28" s="39"/>
      <c r="J28" s="46">
        <f>J138</f>
        <v>1665925.89</v>
      </c>
      <c r="K28" s="46">
        <f>K138</f>
        <v>1000000</v>
      </c>
      <c r="L28" s="46">
        <f>L138</f>
        <v>0</v>
      </c>
    </row>
    <row r="29" spans="1:12" ht="15.75" customHeight="1">
      <c r="A29" s="62" t="s">
        <v>12</v>
      </c>
      <c r="B29" s="62"/>
      <c r="C29" s="62"/>
      <c r="D29" s="36"/>
      <c r="E29" s="23"/>
      <c r="F29" s="23"/>
      <c r="G29" s="7"/>
      <c r="H29" s="38" t="s">
        <v>26</v>
      </c>
      <c r="I29" s="39"/>
      <c r="J29" s="46">
        <f>J43+J57+J68</f>
        <v>3071900</v>
      </c>
      <c r="K29" s="46">
        <f>K43+K57+K68</f>
        <v>3071900</v>
      </c>
      <c r="L29" s="46">
        <f>L43+L57+L68</f>
        <v>2871900</v>
      </c>
    </row>
    <row r="30" spans="1:12" ht="15.75" customHeight="1">
      <c r="A30" s="62" t="s">
        <v>13</v>
      </c>
      <c r="B30" s="62"/>
      <c r="C30" s="62"/>
      <c r="D30" s="36"/>
      <c r="E30" s="23"/>
      <c r="F30" s="23"/>
      <c r="G30" s="7"/>
      <c r="H30" s="38" t="s">
        <v>28</v>
      </c>
      <c r="I30" s="39"/>
      <c r="J30" s="46">
        <f>J44+J58+J69+J125</f>
        <v>9549000</v>
      </c>
      <c r="K30" s="46">
        <f>K44+K58+K69+K125</f>
        <v>1424300</v>
      </c>
      <c r="L30" s="46">
        <f>L44+L58+L69+L125</f>
        <v>194300</v>
      </c>
    </row>
    <row r="31" spans="1:12" ht="15.75" customHeight="1">
      <c r="A31" s="62" t="s">
        <v>14</v>
      </c>
      <c r="B31" s="62"/>
      <c r="C31" s="62"/>
      <c r="D31" s="36"/>
      <c r="E31" s="23"/>
      <c r="F31" s="23"/>
      <c r="G31" s="7"/>
      <c r="H31" s="38" t="s">
        <v>27</v>
      </c>
      <c r="I31" s="39"/>
      <c r="J31" s="46">
        <f>J45+J59+J70+J120+J126+J136+J132</f>
        <v>14259324.55</v>
      </c>
      <c r="K31" s="46">
        <f>K45+K59+K70+K120+K126+K136+K132</f>
        <v>14293324.55</v>
      </c>
      <c r="L31" s="46">
        <f>L45+L59+L70+L120+L126+L136+L132</f>
        <v>14325124.55</v>
      </c>
    </row>
    <row r="32" spans="1:12" ht="66.75" customHeight="1">
      <c r="A32" s="57" t="s">
        <v>20</v>
      </c>
      <c r="B32" s="57">
        <v>130</v>
      </c>
      <c r="C32" s="57"/>
      <c r="D32" s="31">
        <v>7</v>
      </c>
      <c r="E32" s="12"/>
      <c r="F32" s="12"/>
      <c r="G32" s="13"/>
      <c r="H32" s="38"/>
      <c r="I32" s="39"/>
      <c r="J32" s="49">
        <f>J34+J35+J36+J37+J38+J39+J40+J41+J42+J43+J44+J45</f>
        <v>103349122.55</v>
      </c>
      <c r="K32" s="49">
        <f>K34+K35+K36+K37+K38+K39+K40+K41+K42+K43+K44+K45</f>
        <v>103349122.55</v>
      </c>
      <c r="L32" s="49">
        <f>L34+L35+L36+L37+L38+L39+L40+L41+L42+L43+L44+L45</f>
        <v>103349122.55</v>
      </c>
    </row>
    <row r="33" spans="1:12" s="2" customFormat="1" ht="15.75" customHeight="1">
      <c r="A33" s="57" t="s">
        <v>1</v>
      </c>
      <c r="B33" s="61"/>
      <c r="C33" s="61"/>
      <c r="D33" s="35"/>
      <c r="E33" s="21"/>
      <c r="F33" s="12"/>
      <c r="G33" s="22"/>
      <c r="H33" s="38"/>
      <c r="I33" s="39"/>
      <c r="J33" s="46"/>
      <c r="K33" s="50"/>
      <c r="L33" s="50"/>
    </row>
    <row r="34" spans="1:12" ht="15.75" customHeight="1">
      <c r="A34" s="62" t="s">
        <v>155</v>
      </c>
      <c r="B34" s="62"/>
      <c r="C34" s="62"/>
      <c r="D34" s="36"/>
      <c r="E34" s="23"/>
      <c r="F34" s="23"/>
      <c r="G34" s="7"/>
      <c r="H34" s="38" t="s">
        <v>152</v>
      </c>
      <c r="I34" s="39"/>
      <c r="J34" s="46">
        <v>62349000</v>
      </c>
      <c r="K34" s="46">
        <v>62349000</v>
      </c>
      <c r="L34" s="46">
        <v>62349000</v>
      </c>
    </row>
    <row r="35" spans="1:12" ht="15.75" customHeight="1">
      <c r="A35" s="62" t="s">
        <v>156</v>
      </c>
      <c r="B35" s="62"/>
      <c r="C35" s="62"/>
      <c r="D35" s="36"/>
      <c r="E35" s="23"/>
      <c r="F35" s="23"/>
      <c r="G35" s="7"/>
      <c r="H35" s="38" t="s">
        <v>153</v>
      </c>
      <c r="I35" s="39"/>
      <c r="J35" s="46">
        <v>113700</v>
      </c>
      <c r="K35" s="46">
        <v>0</v>
      </c>
      <c r="L35" s="46">
        <v>0</v>
      </c>
    </row>
    <row r="36" spans="1:12" ht="15.75" customHeight="1">
      <c r="A36" s="62" t="s">
        <v>157</v>
      </c>
      <c r="B36" s="62"/>
      <c r="C36" s="62"/>
      <c r="D36" s="36"/>
      <c r="E36" s="23"/>
      <c r="F36" s="23"/>
      <c r="G36" s="7"/>
      <c r="H36" s="38" t="s">
        <v>154</v>
      </c>
      <c r="I36" s="39"/>
      <c r="J36" s="46">
        <v>18829398</v>
      </c>
      <c r="K36" s="46">
        <v>18829398</v>
      </c>
      <c r="L36" s="46">
        <v>18829398</v>
      </c>
    </row>
    <row r="37" spans="1:12" ht="15.75" customHeight="1">
      <c r="A37" s="62" t="s">
        <v>6</v>
      </c>
      <c r="B37" s="62"/>
      <c r="C37" s="62"/>
      <c r="D37" s="36"/>
      <c r="E37" s="23"/>
      <c r="F37" s="23"/>
      <c r="G37" s="7"/>
      <c r="H37" s="38" t="s">
        <v>21</v>
      </c>
      <c r="I37" s="39"/>
      <c r="J37" s="46">
        <v>280000</v>
      </c>
      <c r="K37" s="46">
        <v>280000</v>
      </c>
      <c r="L37" s="46">
        <v>280000</v>
      </c>
    </row>
    <row r="38" spans="1:12" ht="15.75" customHeight="1">
      <c r="A38" s="62" t="s">
        <v>7</v>
      </c>
      <c r="B38" s="62"/>
      <c r="C38" s="62"/>
      <c r="D38" s="36"/>
      <c r="E38" s="23"/>
      <c r="F38" s="23"/>
      <c r="G38" s="7"/>
      <c r="H38" s="38" t="s">
        <v>22</v>
      </c>
      <c r="I38" s="39"/>
      <c r="J38" s="46">
        <v>0</v>
      </c>
      <c r="K38" s="46">
        <v>0</v>
      </c>
      <c r="L38" s="46">
        <v>0</v>
      </c>
    </row>
    <row r="39" spans="1:13" ht="15.75" customHeight="1">
      <c r="A39" s="62" t="s">
        <v>8</v>
      </c>
      <c r="B39" s="62"/>
      <c r="C39" s="62"/>
      <c r="D39" s="36"/>
      <c r="E39" s="23"/>
      <c r="F39" s="23"/>
      <c r="G39" s="7"/>
      <c r="H39" s="38" t="s">
        <v>31</v>
      </c>
      <c r="I39" s="39"/>
      <c r="J39" s="46">
        <v>5878000</v>
      </c>
      <c r="K39" s="46">
        <v>5878000</v>
      </c>
      <c r="L39" s="46">
        <v>5878000</v>
      </c>
      <c r="M39" s="53"/>
    </row>
    <row r="40" spans="1:12" ht="15.75" customHeight="1">
      <c r="A40" s="62" t="s">
        <v>9</v>
      </c>
      <c r="B40" s="62"/>
      <c r="C40" s="62"/>
      <c r="D40" s="36"/>
      <c r="E40" s="23"/>
      <c r="F40" s="23"/>
      <c r="G40" s="7"/>
      <c r="H40" s="38" t="s">
        <v>23</v>
      </c>
      <c r="I40" s="39"/>
      <c r="J40" s="46">
        <v>0</v>
      </c>
      <c r="K40" s="46">
        <v>0</v>
      </c>
      <c r="L40" s="46">
        <v>0</v>
      </c>
    </row>
    <row r="41" spans="1:12" ht="15.75" customHeight="1">
      <c r="A41" s="62" t="s">
        <v>10</v>
      </c>
      <c r="B41" s="62"/>
      <c r="C41" s="62"/>
      <c r="D41" s="36"/>
      <c r="E41" s="23"/>
      <c r="F41" s="23"/>
      <c r="G41" s="7"/>
      <c r="H41" s="38" t="s">
        <v>24</v>
      </c>
      <c r="I41" s="39"/>
      <c r="J41" s="46">
        <v>1200000</v>
      </c>
      <c r="K41" s="46">
        <v>1200000</v>
      </c>
      <c r="L41" s="46">
        <v>1200000</v>
      </c>
    </row>
    <row r="42" spans="1:12" ht="15.75" customHeight="1">
      <c r="A42" s="62" t="s">
        <v>11</v>
      </c>
      <c r="B42" s="62"/>
      <c r="C42" s="62"/>
      <c r="D42" s="36"/>
      <c r="E42" s="23"/>
      <c r="F42" s="23"/>
      <c r="G42" s="7"/>
      <c r="H42" s="38" t="s">
        <v>25</v>
      </c>
      <c r="I42" s="39"/>
      <c r="J42" s="46">
        <v>1733700</v>
      </c>
      <c r="K42" s="46">
        <v>1733700</v>
      </c>
      <c r="L42" s="46">
        <v>1733700</v>
      </c>
    </row>
    <row r="43" spans="1:12" ht="15.75" customHeight="1">
      <c r="A43" s="62" t="s">
        <v>12</v>
      </c>
      <c r="B43" s="62"/>
      <c r="C43" s="62"/>
      <c r="D43" s="36"/>
      <c r="E43" s="23"/>
      <c r="F43" s="23"/>
      <c r="G43" s="7"/>
      <c r="H43" s="38" t="s">
        <v>26</v>
      </c>
      <c r="I43" s="39"/>
      <c r="J43" s="46">
        <v>2300000</v>
      </c>
      <c r="K43" s="46">
        <v>2300000</v>
      </c>
      <c r="L43" s="46">
        <v>2300000</v>
      </c>
    </row>
    <row r="44" spans="1:12" ht="15.75" customHeight="1">
      <c r="A44" s="62" t="s">
        <v>13</v>
      </c>
      <c r="B44" s="62"/>
      <c r="C44" s="62"/>
      <c r="D44" s="36"/>
      <c r="E44" s="23"/>
      <c r="F44" s="23"/>
      <c r="G44" s="7"/>
      <c r="H44" s="38" t="s">
        <v>28</v>
      </c>
      <c r="I44" s="39"/>
      <c r="J44" s="46">
        <v>0</v>
      </c>
      <c r="K44" s="46">
        <v>0</v>
      </c>
      <c r="L44" s="46">
        <v>0</v>
      </c>
    </row>
    <row r="45" spans="1:12" ht="15.75" customHeight="1">
      <c r="A45" s="62" t="s">
        <v>14</v>
      </c>
      <c r="B45" s="62"/>
      <c r="C45" s="62"/>
      <c r="D45" s="36"/>
      <c r="E45" s="23"/>
      <c r="F45" s="23"/>
      <c r="G45" s="7"/>
      <c r="H45" s="38" t="s">
        <v>27</v>
      </c>
      <c r="I45" s="39"/>
      <c r="J45" s="46">
        <v>10665324.55</v>
      </c>
      <c r="K45" s="46">
        <v>10779024.55</v>
      </c>
      <c r="L45" s="46">
        <v>10779024.55</v>
      </c>
    </row>
    <row r="46" spans="1:12" ht="45.75" customHeight="1">
      <c r="A46" s="57" t="s">
        <v>18</v>
      </c>
      <c r="B46" s="57"/>
      <c r="C46" s="57"/>
      <c r="D46" s="31"/>
      <c r="E46" s="12"/>
      <c r="F46" s="12"/>
      <c r="G46" s="13"/>
      <c r="H46" s="44"/>
      <c r="I46" s="45"/>
      <c r="J46" s="49">
        <f>J48+J49+J50+J51+J52+J53+J54+J55+J56+J57+J58+J59</f>
        <v>5485000</v>
      </c>
      <c r="K46" s="49">
        <f>K48+K49+K50+K51+K52+K53+K54+K55+K56+K57+K58+K59</f>
        <v>5485000</v>
      </c>
      <c r="L46" s="49">
        <f>L48+L49+L50+L51+L52+L53+L54+L55+L56+L57+L58+L59</f>
        <v>5485000</v>
      </c>
    </row>
    <row r="47" spans="1:12" ht="15.75" customHeight="1">
      <c r="A47" s="57" t="s">
        <v>1</v>
      </c>
      <c r="B47" s="61"/>
      <c r="C47" s="61"/>
      <c r="D47" s="35"/>
      <c r="E47" s="21"/>
      <c r="F47" s="12"/>
      <c r="G47" s="22"/>
      <c r="H47" s="44"/>
      <c r="I47" s="45"/>
      <c r="J47" s="49"/>
      <c r="K47" s="52"/>
      <c r="L47" s="52"/>
    </row>
    <row r="48" spans="1:12" ht="15.75" customHeight="1">
      <c r="A48" s="62" t="s">
        <v>155</v>
      </c>
      <c r="B48" s="62"/>
      <c r="C48" s="62"/>
      <c r="D48" s="36"/>
      <c r="E48" s="23"/>
      <c r="F48" s="23"/>
      <c r="G48" s="7"/>
      <c r="H48" s="38" t="s">
        <v>152</v>
      </c>
      <c r="I48" s="39"/>
      <c r="J48" s="46">
        <v>2330000</v>
      </c>
      <c r="K48" s="46">
        <v>2330000</v>
      </c>
      <c r="L48" s="46">
        <v>2330000</v>
      </c>
    </row>
    <row r="49" spans="1:12" ht="15.75" customHeight="1">
      <c r="A49" s="62" t="s">
        <v>156</v>
      </c>
      <c r="B49" s="62"/>
      <c r="C49" s="62"/>
      <c r="D49" s="36"/>
      <c r="E49" s="23"/>
      <c r="F49" s="23"/>
      <c r="G49" s="7"/>
      <c r="H49" s="38" t="s">
        <v>153</v>
      </c>
      <c r="I49" s="39"/>
      <c r="J49" s="46">
        <v>85000</v>
      </c>
      <c r="K49" s="46">
        <v>85000</v>
      </c>
      <c r="L49" s="46">
        <v>85000</v>
      </c>
    </row>
    <row r="50" spans="1:12" ht="15.75" customHeight="1">
      <c r="A50" s="62" t="s">
        <v>157</v>
      </c>
      <c r="B50" s="62"/>
      <c r="C50" s="62"/>
      <c r="D50" s="36"/>
      <c r="E50" s="23"/>
      <c r="F50" s="23"/>
      <c r="G50" s="7"/>
      <c r="H50" s="38" t="s">
        <v>154</v>
      </c>
      <c r="I50" s="39"/>
      <c r="J50" s="46">
        <v>745700</v>
      </c>
      <c r="K50" s="46">
        <v>745700</v>
      </c>
      <c r="L50" s="46">
        <v>745700</v>
      </c>
    </row>
    <row r="51" spans="1:12" ht="15.75" customHeight="1">
      <c r="A51" s="62" t="s">
        <v>6</v>
      </c>
      <c r="B51" s="62"/>
      <c r="C51" s="62"/>
      <c r="D51" s="36"/>
      <c r="E51" s="23"/>
      <c r="F51" s="23"/>
      <c r="G51" s="7"/>
      <c r="H51" s="38" t="s">
        <v>21</v>
      </c>
      <c r="I51" s="39"/>
      <c r="J51" s="46">
        <v>13200</v>
      </c>
      <c r="K51" s="46">
        <v>13200</v>
      </c>
      <c r="L51" s="46">
        <v>13200</v>
      </c>
    </row>
    <row r="52" spans="1:12" ht="15.75" customHeight="1">
      <c r="A52" s="62" t="s">
        <v>7</v>
      </c>
      <c r="B52" s="62"/>
      <c r="C52" s="62"/>
      <c r="D52" s="36"/>
      <c r="E52" s="23"/>
      <c r="F52" s="23"/>
      <c r="G52" s="7"/>
      <c r="H52" s="38" t="s">
        <v>22</v>
      </c>
      <c r="I52" s="39"/>
      <c r="J52" s="46">
        <v>12200</v>
      </c>
      <c r="K52" s="46">
        <v>12200</v>
      </c>
      <c r="L52" s="46">
        <v>12200</v>
      </c>
    </row>
    <row r="53" spans="1:12" ht="15.75" customHeight="1">
      <c r="A53" s="62" t="s">
        <v>8</v>
      </c>
      <c r="B53" s="62"/>
      <c r="C53" s="62"/>
      <c r="D53" s="36"/>
      <c r="E53" s="23"/>
      <c r="F53" s="23"/>
      <c r="G53" s="7"/>
      <c r="H53" s="38" t="s">
        <v>31</v>
      </c>
      <c r="I53" s="39"/>
      <c r="J53" s="46">
        <v>210000</v>
      </c>
      <c r="K53" s="46">
        <v>210000</v>
      </c>
      <c r="L53" s="46">
        <v>210000</v>
      </c>
    </row>
    <row r="54" spans="1:12" ht="15.75" customHeight="1">
      <c r="A54" s="62" t="s">
        <v>9</v>
      </c>
      <c r="B54" s="62"/>
      <c r="C54" s="62"/>
      <c r="D54" s="36"/>
      <c r="E54" s="23"/>
      <c r="F54" s="23"/>
      <c r="G54" s="7"/>
      <c r="H54" s="38" t="s">
        <v>23</v>
      </c>
      <c r="I54" s="39"/>
      <c r="J54" s="46">
        <v>0</v>
      </c>
      <c r="K54" s="46">
        <v>0</v>
      </c>
      <c r="L54" s="50">
        <v>0</v>
      </c>
    </row>
    <row r="55" spans="1:12" ht="15.75" customHeight="1">
      <c r="A55" s="62" t="s">
        <v>10</v>
      </c>
      <c r="B55" s="62"/>
      <c r="C55" s="62"/>
      <c r="D55" s="36"/>
      <c r="E55" s="23"/>
      <c r="F55" s="23"/>
      <c r="G55" s="7"/>
      <c r="H55" s="38" t="s">
        <v>24</v>
      </c>
      <c r="I55" s="39"/>
      <c r="J55" s="46">
        <v>21800</v>
      </c>
      <c r="K55" s="46">
        <v>21800</v>
      </c>
      <c r="L55" s="46">
        <v>21800</v>
      </c>
    </row>
    <row r="56" spans="1:12" ht="15.75" customHeight="1">
      <c r="A56" s="62" t="s">
        <v>11</v>
      </c>
      <c r="B56" s="62"/>
      <c r="C56" s="62"/>
      <c r="D56" s="36"/>
      <c r="E56" s="23"/>
      <c r="F56" s="23"/>
      <c r="G56" s="7"/>
      <c r="H56" s="38" t="s">
        <v>25</v>
      </c>
      <c r="I56" s="39"/>
      <c r="J56" s="46">
        <v>590000</v>
      </c>
      <c r="K56" s="46">
        <v>590000</v>
      </c>
      <c r="L56" s="46">
        <v>590000</v>
      </c>
    </row>
    <row r="57" spans="1:12" ht="15.75" customHeight="1">
      <c r="A57" s="62" t="s">
        <v>12</v>
      </c>
      <c r="B57" s="62"/>
      <c r="C57" s="62"/>
      <c r="D57" s="36"/>
      <c r="E57" s="23"/>
      <c r="F57" s="23"/>
      <c r="G57" s="7"/>
      <c r="H57" s="38" t="s">
        <v>26</v>
      </c>
      <c r="I57" s="39"/>
      <c r="J57" s="46">
        <v>570000</v>
      </c>
      <c r="K57" s="46">
        <v>570000</v>
      </c>
      <c r="L57" s="46">
        <v>570000</v>
      </c>
    </row>
    <row r="58" spans="1:12" ht="15.75" customHeight="1">
      <c r="A58" s="62" t="s">
        <v>13</v>
      </c>
      <c r="B58" s="62"/>
      <c r="C58" s="62"/>
      <c r="D58" s="36"/>
      <c r="E58" s="23"/>
      <c r="F58" s="23"/>
      <c r="G58" s="7"/>
      <c r="H58" s="38" t="s">
        <v>28</v>
      </c>
      <c r="I58" s="39"/>
      <c r="J58" s="46">
        <v>70000</v>
      </c>
      <c r="K58" s="46">
        <v>70000</v>
      </c>
      <c r="L58" s="46">
        <v>70000</v>
      </c>
    </row>
    <row r="59" spans="1:12" ht="15.75" customHeight="1">
      <c r="A59" s="62" t="s">
        <v>14</v>
      </c>
      <c r="B59" s="62"/>
      <c r="C59" s="62"/>
      <c r="D59" s="36"/>
      <c r="E59" s="23"/>
      <c r="F59" s="23"/>
      <c r="G59" s="7"/>
      <c r="H59" s="38" t="s">
        <v>27</v>
      </c>
      <c r="I59" s="39"/>
      <c r="J59" s="46">
        <v>837100</v>
      </c>
      <c r="K59" s="46">
        <v>837100</v>
      </c>
      <c r="L59" s="46">
        <v>837100</v>
      </c>
    </row>
    <row r="60" spans="1:13" ht="48" customHeight="1">
      <c r="A60" s="57" t="s">
        <v>38</v>
      </c>
      <c r="B60" s="57"/>
      <c r="C60" s="57"/>
      <c r="D60" s="31"/>
      <c r="E60" s="12"/>
      <c r="F60" s="12"/>
      <c r="G60" s="13"/>
      <c r="H60" s="38"/>
      <c r="I60" s="39"/>
      <c r="J60" s="49">
        <f>J71+J93+J107+J111+J113</f>
        <v>16619900</v>
      </c>
      <c r="K60" s="49">
        <f>K71+K93+K107+K111+K113</f>
        <v>8789500</v>
      </c>
      <c r="L60" s="49">
        <f>L71+L93+L107+L111+L113</f>
        <v>7605500</v>
      </c>
      <c r="M60" s="89"/>
    </row>
    <row r="61" spans="1:12" ht="15.75" customHeight="1">
      <c r="A61" s="57" t="s">
        <v>39</v>
      </c>
      <c r="B61" s="61"/>
      <c r="C61" s="61"/>
      <c r="D61" s="35"/>
      <c r="E61" s="21"/>
      <c r="F61" s="12"/>
      <c r="G61" s="22"/>
      <c r="H61" s="38"/>
      <c r="I61" s="39"/>
      <c r="J61" s="46"/>
      <c r="K61" s="50"/>
      <c r="L61" s="50"/>
    </row>
    <row r="62" spans="1:12" ht="15.75" customHeight="1">
      <c r="A62" s="62" t="s">
        <v>155</v>
      </c>
      <c r="B62" s="62"/>
      <c r="C62" s="62"/>
      <c r="D62" s="36"/>
      <c r="E62" s="23"/>
      <c r="F62" s="23"/>
      <c r="G62" s="7"/>
      <c r="H62" s="38" t="s">
        <v>152</v>
      </c>
      <c r="I62" s="39"/>
      <c r="J62" s="46">
        <f aca="true" t="shared" si="2" ref="J62:L63">J96+J101</f>
        <v>3177500</v>
      </c>
      <c r="K62" s="46">
        <f>K96+K101</f>
        <v>3214500</v>
      </c>
      <c r="L62" s="46">
        <f t="shared" si="2"/>
        <v>3359400</v>
      </c>
    </row>
    <row r="63" spans="1:12" ht="15.75" customHeight="1">
      <c r="A63" s="62" t="s">
        <v>156</v>
      </c>
      <c r="B63" s="62"/>
      <c r="C63" s="62"/>
      <c r="D63" s="36"/>
      <c r="E63" s="23"/>
      <c r="F63" s="23"/>
      <c r="G63" s="7"/>
      <c r="H63" s="38" t="s">
        <v>153</v>
      </c>
      <c r="I63" s="39"/>
      <c r="J63" s="46">
        <f t="shared" si="2"/>
        <v>0</v>
      </c>
      <c r="K63" s="46">
        <f t="shared" si="2"/>
        <v>0</v>
      </c>
      <c r="L63" s="46">
        <f t="shared" si="2"/>
        <v>0</v>
      </c>
    </row>
    <row r="64" spans="1:12" ht="15.75" customHeight="1">
      <c r="A64" s="62" t="s">
        <v>157</v>
      </c>
      <c r="B64" s="62"/>
      <c r="C64" s="62"/>
      <c r="D64" s="36"/>
      <c r="E64" s="23"/>
      <c r="F64" s="23"/>
      <c r="G64" s="7"/>
      <c r="H64" s="38" t="s">
        <v>154</v>
      </c>
      <c r="I64" s="39"/>
      <c r="J64" s="46">
        <f>J98+J103</f>
        <v>959700</v>
      </c>
      <c r="K64" s="46">
        <f>K98+K103</f>
        <v>970800</v>
      </c>
      <c r="L64" s="46">
        <f>L98+L103</f>
        <v>1014600</v>
      </c>
    </row>
    <row r="65" spans="1:12" ht="15.75" customHeight="1">
      <c r="A65" s="62" t="s">
        <v>8</v>
      </c>
      <c r="B65" s="62"/>
      <c r="C65" s="62"/>
      <c r="D65" s="36"/>
      <c r="E65" s="23"/>
      <c r="F65" s="23"/>
      <c r="G65" s="7"/>
      <c r="H65" s="38" t="s">
        <v>31</v>
      </c>
      <c r="I65" s="39"/>
      <c r="J65" s="46">
        <f>J104</f>
        <v>139200</v>
      </c>
      <c r="K65" s="46">
        <f>K104</f>
        <v>395600</v>
      </c>
      <c r="L65" s="50">
        <f>L104</f>
        <v>395600</v>
      </c>
    </row>
    <row r="66" spans="1:12" ht="15.75" customHeight="1">
      <c r="A66" s="62" t="s">
        <v>10</v>
      </c>
      <c r="B66" s="62"/>
      <c r="C66" s="62"/>
      <c r="D66" s="36"/>
      <c r="E66" s="23"/>
      <c r="F66" s="23"/>
      <c r="G66" s="7"/>
      <c r="H66" s="38" t="s">
        <v>24</v>
      </c>
      <c r="I66" s="39"/>
      <c r="J66" s="46">
        <v>0</v>
      </c>
      <c r="K66" s="46">
        <v>0</v>
      </c>
      <c r="L66" s="50">
        <v>0</v>
      </c>
    </row>
    <row r="67" spans="1:12" ht="15.75" customHeight="1">
      <c r="A67" s="62" t="s">
        <v>11</v>
      </c>
      <c r="B67" s="62"/>
      <c r="C67" s="62"/>
      <c r="D67" s="36"/>
      <c r="E67" s="23"/>
      <c r="F67" s="23"/>
      <c r="G67" s="7"/>
      <c r="H67" s="38" t="s">
        <v>25</v>
      </c>
      <c r="I67" s="39"/>
      <c r="J67" s="46">
        <f>J86+J109</f>
        <v>149400</v>
      </c>
      <c r="K67" s="46">
        <f>K86+K109</f>
        <v>66200</v>
      </c>
      <c r="L67" s="46">
        <f>L86+L109</f>
        <v>66200</v>
      </c>
    </row>
    <row r="68" spans="1:12" ht="15.75" customHeight="1">
      <c r="A68" s="62" t="s">
        <v>12</v>
      </c>
      <c r="B68" s="62"/>
      <c r="C68" s="62"/>
      <c r="D68" s="36"/>
      <c r="E68" s="23"/>
      <c r="F68" s="23"/>
      <c r="G68" s="7"/>
      <c r="H68" s="38" t="s">
        <v>26</v>
      </c>
      <c r="I68" s="39"/>
      <c r="J68" s="46">
        <f>J115+J105</f>
        <v>201900</v>
      </c>
      <c r="K68" s="46">
        <f>K115+K105</f>
        <v>201900</v>
      </c>
      <c r="L68" s="46">
        <f>L115+L105</f>
        <v>1900</v>
      </c>
    </row>
    <row r="69" spans="1:12" ht="15.75" customHeight="1">
      <c r="A69" s="62" t="s">
        <v>13</v>
      </c>
      <c r="B69" s="62"/>
      <c r="C69" s="62"/>
      <c r="D69" s="36"/>
      <c r="E69" s="23"/>
      <c r="F69" s="23"/>
      <c r="G69" s="7"/>
      <c r="H69" s="38" t="s">
        <v>28</v>
      </c>
      <c r="I69" s="39"/>
      <c r="J69" s="46">
        <f>J73+J78+J81+J90+J110+J84+J92</f>
        <v>9449000</v>
      </c>
      <c r="K69" s="46">
        <f>K73+K78+K81+K90+K110+K84+K92</f>
        <v>1324300</v>
      </c>
      <c r="L69" s="46">
        <f>L73+L78+L81+L90+L110+L84+L92</f>
        <v>124300</v>
      </c>
    </row>
    <row r="70" spans="1:15" ht="15.75" customHeight="1">
      <c r="A70" s="62" t="s">
        <v>14</v>
      </c>
      <c r="B70" s="62"/>
      <c r="C70" s="62"/>
      <c r="D70" s="36"/>
      <c r="E70" s="23"/>
      <c r="F70" s="23"/>
      <c r="G70" s="7"/>
      <c r="H70" s="38" t="s">
        <v>27</v>
      </c>
      <c r="I70" s="39"/>
      <c r="J70" s="46">
        <f>J74+J76+J79+J82+J88+J99+J106+J112</f>
        <v>2543200</v>
      </c>
      <c r="K70" s="46">
        <f>K74+K76+K79+K82+K88+K99+K106+K112</f>
        <v>2616200</v>
      </c>
      <c r="L70" s="46">
        <f>L74+L76+L79+L82+L88+L99+L106+L112</f>
        <v>2643500</v>
      </c>
      <c r="M70" s="53"/>
      <c r="N70" s="53">
        <f>N74+N76+N79+N82+N99+N106</f>
        <v>0</v>
      </c>
      <c r="O70" s="53">
        <f>O74+O76+O79+O82+O99+O106</f>
        <v>0</v>
      </c>
    </row>
    <row r="71" spans="1:12" ht="66" customHeight="1">
      <c r="A71" s="57" t="s">
        <v>53</v>
      </c>
      <c r="B71" s="57"/>
      <c r="C71" s="57"/>
      <c r="D71" s="31"/>
      <c r="E71" s="24"/>
      <c r="F71" s="24"/>
      <c r="G71" s="25"/>
      <c r="H71" s="38"/>
      <c r="I71" s="39"/>
      <c r="J71" s="49">
        <f>J72+J75+J77+J80+J83+J85+J87+J89+J91</f>
        <v>9883500</v>
      </c>
      <c r="K71" s="49">
        <f>K72+K75+K77+K80+K83+K85+K87+K89+K91</f>
        <v>1883500</v>
      </c>
      <c r="L71" s="49">
        <f>L72+L75+L77+L80+L83+L85+L87+L89+L91</f>
        <v>683500</v>
      </c>
    </row>
    <row r="72" spans="1:12" ht="46.5" customHeight="1">
      <c r="A72" s="63" t="s">
        <v>54</v>
      </c>
      <c r="B72" s="63"/>
      <c r="C72" s="63" t="s">
        <v>76</v>
      </c>
      <c r="D72" s="37">
        <v>5</v>
      </c>
      <c r="E72" s="24" t="s">
        <v>40</v>
      </c>
      <c r="F72" s="24" t="s">
        <v>57</v>
      </c>
      <c r="G72" s="25">
        <v>612</v>
      </c>
      <c r="H72" s="38"/>
      <c r="I72" s="39"/>
      <c r="J72" s="49">
        <f>J73+J74</f>
        <v>76200</v>
      </c>
      <c r="K72" s="49">
        <f>K73+K74</f>
        <v>76200</v>
      </c>
      <c r="L72" s="52">
        <f>L73+L74</f>
        <v>76200</v>
      </c>
    </row>
    <row r="73" spans="1:12" ht="15.75" customHeight="1">
      <c r="A73" s="62" t="s">
        <v>11</v>
      </c>
      <c r="B73" s="62"/>
      <c r="C73" s="62"/>
      <c r="D73" s="36"/>
      <c r="E73" s="23"/>
      <c r="F73" s="23"/>
      <c r="G73" s="7"/>
      <c r="H73" s="38" t="s">
        <v>28</v>
      </c>
      <c r="I73" s="39"/>
      <c r="J73" s="46">
        <v>66200</v>
      </c>
      <c r="K73" s="50">
        <v>76200</v>
      </c>
      <c r="L73" s="50">
        <v>76200</v>
      </c>
    </row>
    <row r="74" spans="1:12" ht="15.75" customHeight="1">
      <c r="A74" s="62" t="s">
        <v>14</v>
      </c>
      <c r="B74" s="62"/>
      <c r="C74" s="62"/>
      <c r="D74" s="36"/>
      <c r="E74" s="23"/>
      <c r="F74" s="23"/>
      <c r="G74" s="7"/>
      <c r="H74" s="38" t="s">
        <v>27</v>
      </c>
      <c r="I74" s="39"/>
      <c r="J74" s="46">
        <v>10000</v>
      </c>
      <c r="K74" s="50">
        <v>0</v>
      </c>
      <c r="L74" s="50">
        <v>0</v>
      </c>
    </row>
    <row r="75" spans="1:12" ht="39" customHeight="1">
      <c r="A75" s="63" t="s">
        <v>55</v>
      </c>
      <c r="B75" s="63"/>
      <c r="C75" s="63" t="s">
        <v>77</v>
      </c>
      <c r="D75" s="37">
        <v>5</v>
      </c>
      <c r="E75" s="24" t="s">
        <v>40</v>
      </c>
      <c r="F75" s="24" t="s">
        <v>56</v>
      </c>
      <c r="G75" s="25">
        <v>612</v>
      </c>
      <c r="H75" s="38"/>
      <c r="I75" s="39"/>
      <c r="J75" s="49">
        <f>J76</f>
        <v>213500</v>
      </c>
      <c r="K75" s="49">
        <f>K76</f>
        <v>213500</v>
      </c>
      <c r="L75" s="52">
        <f>L76</f>
        <v>213500</v>
      </c>
    </row>
    <row r="76" spans="1:12" ht="15.75" customHeight="1">
      <c r="A76" s="62" t="s">
        <v>14</v>
      </c>
      <c r="B76" s="62"/>
      <c r="C76" s="62"/>
      <c r="D76" s="36"/>
      <c r="E76" s="23"/>
      <c r="F76" s="23"/>
      <c r="G76" s="7"/>
      <c r="H76" s="38" t="s">
        <v>27</v>
      </c>
      <c r="I76" s="39"/>
      <c r="J76" s="46">
        <v>213500</v>
      </c>
      <c r="K76" s="46">
        <v>213500</v>
      </c>
      <c r="L76" s="46">
        <v>213500</v>
      </c>
    </row>
    <row r="77" spans="1:12" ht="33.75" customHeight="1">
      <c r="A77" s="63" t="s">
        <v>41</v>
      </c>
      <c r="B77" s="63"/>
      <c r="C77" s="63" t="s">
        <v>78</v>
      </c>
      <c r="D77" s="37">
        <v>5</v>
      </c>
      <c r="E77" s="24" t="s">
        <v>40</v>
      </c>
      <c r="F77" s="24" t="s">
        <v>58</v>
      </c>
      <c r="G77" s="25">
        <v>612</v>
      </c>
      <c r="H77" s="38"/>
      <c r="I77" s="39"/>
      <c r="J77" s="49">
        <f>J78+J79</f>
        <v>54000</v>
      </c>
      <c r="K77" s="49">
        <f>K78+K79</f>
        <v>54000</v>
      </c>
      <c r="L77" s="52">
        <f>L78+L79</f>
        <v>54000</v>
      </c>
    </row>
    <row r="78" spans="1:12" ht="15.75" customHeight="1">
      <c r="A78" s="62" t="s">
        <v>13</v>
      </c>
      <c r="B78" s="62"/>
      <c r="C78" s="62"/>
      <c r="D78" s="36"/>
      <c r="E78" s="23"/>
      <c r="F78" s="23"/>
      <c r="G78" s="7"/>
      <c r="H78" s="38" t="s">
        <v>28</v>
      </c>
      <c r="I78" s="39"/>
      <c r="J78" s="46">
        <v>0</v>
      </c>
      <c r="K78" s="50">
        <v>0</v>
      </c>
      <c r="L78" s="50">
        <v>0</v>
      </c>
    </row>
    <row r="79" spans="1:12" ht="15.75" customHeight="1">
      <c r="A79" s="62" t="s">
        <v>14</v>
      </c>
      <c r="B79" s="62"/>
      <c r="C79" s="62"/>
      <c r="D79" s="36"/>
      <c r="E79" s="26"/>
      <c r="F79" s="26"/>
      <c r="G79" s="27"/>
      <c r="H79" s="38" t="s">
        <v>27</v>
      </c>
      <c r="I79" s="39"/>
      <c r="J79" s="46">
        <v>54000</v>
      </c>
      <c r="K79" s="46">
        <v>54000</v>
      </c>
      <c r="L79" s="46">
        <v>54000</v>
      </c>
    </row>
    <row r="80" spans="1:12" ht="21.75" customHeight="1">
      <c r="A80" s="63" t="s">
        <v>59</v>
      </c>
      <c r="B80" s="63"/>
      <c r="C80" s="63" t="s">
        <v>79</v>
      </c>
      <c r="D80" s="37">
        <v>5</v>
      </c>
      <c r="E80" s="24" t="s">
        <v>40</v>
      </c>
      <c r="F80" s="24" t="s">
        <v>60</v>
      </c>
      <c r="G80" s="25">
        <v>612</v>
      </c>
      <c r="H80" s="38"/>
      <c r="I80" s="39"/>
      <c r="J80" s="49">
        <f>J81+J82</f>
        <v>55500</v>
      </c>
      <c r="K80" s="49">
        <f>K81+K82</f>
        <v>55500</v>
      </c>
      <c r="L80" s="52">
        <f>L81+L82</f>
        <v>55500</v>
      </c>
    </row>
    <row r="81" spans="1:12" ht="15.75" customHeight="1">
      <c r="A81" s="62" t="s">
        <v>13</v>
      </c>
      <c r="B81" s="62"/>
      <c r="C81" s="62"/>
      <c r="D81" s="36"/>
      <c r="E81" s="23"/>
      <c r="F81" s="23"/>
      <c r="G81" s="7"/>
      <c r="H81" s="38" t="s">
        <v>28</v>
      </c>
      <c r="I81" s="39"/>
      <c r="J81" s="46">
        <v>0</v>
      </c>
      <c r="K81" s="50">
        <v>0</v>
      </c>
      <c r="L81" s="50">
        <v>0</v>
      </c>
    </row>
    <row r="82" spans="1:12" ht="21.75" customHeight="1">
      <c r="A82" s="62" t="s">
        <v>14</v>
      </c>
      <c r="B82" s="62"/>
      <c r="C82" s="62"/>
      <c r="D82" s="36"/>
      <c r="E82" s="26"/>
      <c r="F82" s="26"/>
      <c r="G82" s="27"/>
      <c r="H82" s="38" t="s">
        <v>27</v>
      </c>
      <c r="I82" s="39"/>
      <c r="J82" s="46">
        <v>55500</v>
      </c>
      <c r="K82" s="50">
        <v>55500</v>
      </c>
      <c r="L82" s="50">
        <v>55500</v>
      </c>
    </row>
    <row r="83" spans="1:12" ht="37.5" customHeight="1">
      <c r="A83" s="63" t="s">
        <v>42</v>
      </c>
      <c r="B83" s="63"/>
      <c r="C83" s="63" t="s">
        <v>80</v>
      </c>
      <c r="D83" s="37">
        <v>5</v>
      </c>
      <c r="E83" s="24" t="s">
        <v>40</v>
      </c>
      <c r="F83" s="24" t="s">
        <v>61</v>
      </c>
      <c r="G83" s="25">
        <v>612</v>
      </c>
      <c r="H83" s="38"/>
      <c r="I83" s="39"/>
      <c r="J83" s="49">
        <f>J84</f>
        <v>48100</v>
      </c>
      <c r="K83" s="49">
        <f>K84</f>
        <v>48100</v>
      </c>
      <c r="L83" s="52">
        <f>L84</f>
        <v>48100</v>
      </c>
    </row>
    <row r="84" spans="1:12" ht="15.75" customHeight="1">
      <c r="A84" s="62" t="s">
        <v>13</v>
      </c>
      <c r="B84" s="62"/>
      <c r="C84" s="62"/>
      <c r="D84" s="36"/>
      <c r="E84" s="23"/>
      <c r="F84" s="23"/>
      <c r="G84" s="7"/>
      <c r="H84" s="38" t="s">
        <v>28</v>
      </c>
      <c r="I84" s="39"/>
      <c r="J84" s="46">
        <v>48100</v>
      </c>
      <c r="K84" s="50">
        <v>48100</v>
      </c>
      <c r="L84" s="50">
        <v>48100</v>
      </c>
    </row>
    <row r="85" spans="1:12" ht="30.75" customHeight="1">
      <c r="A85" s="63" t="s">
        <v>43</v>
      </c>
      <c r="B85" s="63"/>
      <c r="C85" s="63" t="s">
        <v>81</v>
      </c>
      <c r="D85" s="37">
        <v>5</v>
      </c>
      <c r="E85" s="24" t="s">
        <v>40</v>
      </c>
      <c r="F85" s="24" t="s">
        <v>62</v>
      </c>
      <c r="G85" s="25">
        <v>612</v>
      </c>
      <c r="H85" s="38"/>
      <c r="I85" s="39"/>
      <c r="J85" s="49">
        <f>J86</f>
        <v>66200</v>
      </c>
      <c r="K85" s="49">
        <f>K86</f>
        <v>66200</v>
      </c>
      <c r="L85" s="52">
        <f>L86</f>
        <v>66200</v>
      </c>
    </row>
    <row r="86" spans="1:12" ht="15.75" customHeight="1">
      <c r="A86" s="62" t="s">
        <v>11</v>
      </c>
      <c r="B86" s="62"/>
      <c r="C86" s="62"/>
      <c r="D86" s="36"/>
      <c r="E86" s="23"/>
      <c r="F86" s="23"/>
      <c r="G86" s="7"/>
      <c r="H86" s="38" t="s">
        <v>25</v>
      </c>
      <c r="I86" s="39"/>
      <c r="J86" s="46">
        <v>66200</v>
      </c>
      <c r="K86" s="50">
        <v>66200</v>
      </c>
      <c r="L86" s="50">
        <v>66200</v>
      </c>
    </row>
    <row r="87" spans="1:12" ht="30.75" customHeight="1">
      <c r="A87" s="63" t="s">
        <v>158</v>
      </c>
      <c r="B87" s="63"/>
      <c r="C87" s="63" t="s">
        <v>81</v>
      </c>
      <c r="D87" s="37">
        <v>5</v>
      </c>
      <c r="E87" s="24" t="s">
        <v>40</v>
      </c>
      <c r="F87" s="24" t="s">
        <v>160</v>
      </c>
      <c r="G87" s="25">
        <v>612</v>
      </c>
      <c r="H87" s="38"/>
      <c r="I87" s="39"/>
      <c r="J87" s="49">
        <f>J88</f>
        <v>170000</v>
      </c>
      <c r="K87" s="49">
        <f>K88</f>
        <v>170000</v>
      </c>
      <c r="L87" s="52">
        <f>L88</f>
        <v>170000</v>
      </c>
    </row>
    <row r="88" spans="1:12" ht="15.75" customHeight="1">
      <c r="A88" s="62" t="s">
        <v>14</v>
      </c>
      <c r="B88" s="62"/>
      <c r="C88" s="62"/>
      <c r="D88" s="36"/>
      <c r="E88" s="23"/>
      <c r="F88" s="23"/>
      <c r="G88" s="7"/>
      <c r="H88" s="38" t="s">
        <v>27</v>
      </c>
      <c r="I88" s="39"/>
      <c r="J88" s="46">
        <v>170000</v>
      </c>
      <c r="K88" s="46">
        <v>170000</v>
      </c>
      <c r="L88" s="46">
        <v>170000</v>
      </c>
    </row>
    <row r="89" spans="1:12" ht="67.5" customHeight="1">
      <c r="A89" s="63" t="s">
        <v>159</v>
      </c>
      <c r="B89" s="63"/>
      <c r="C89" s="63" t="s">
        <v>85</v>
      </c>
      <c r="D89" s="37">
        <v>5</v>
      </c>
      <c r="E89" s="24" t="s">
        <v>121</v>
      </c>
      <c r="F89" s="24" t="s">
        <v>122</v>
      </c>
      <c r="G89" s="25">
        <v>612</v>
      </c>
      <c r="H89" s="38"/>
      <c r="I89" s="39"/>
      <c r="J89" s="49">
        <f>J90</f>
        <v>1200000</v>
      </c>
      <c r="K89" s="49">
        <f>K90</f>
        <v>1200000</v>
      </c>
      <c r="L89" s="52">
        <f>L90</f>
        <v>0</v>
      </c>
    </row>
    <row r="90" spans="1:12" ht="15.75" customHeight="1">
      <c r="A90" s="62" t="s">
        <v>13</v>
      </c>
      <c r="B90" s="62"/>
      <c r="C90" s="62"/>
      <c r="D90" s="36"/>
      <c r="E90" s="23"/>
      <c r="F90" s="23"/>
      <c r="G90" s="7"/>
      <c r="H90" s="38" t="s">
        <v>28</v>
      </c>
      <c r="I90" s="39"/>
      <c r="J90" s="46">
        <v>1200000</v>
      </c>
      <c r="K90" s="50">
        <v>1200000</v>
      </c>
      <c r="L90" s="50">
        <v>0</v>
      </c>
    </row>
    <row r="91" spans="1:12" ht="67.5" customHeight="1">
      <c r="A91" s="63" t="s">
        <v>159</v>
      </c>
      <c r="B91" s="63"/>
      <c r="C91" s="63" t="s">
        <v>85</v>
      </c>
      <c r="D91" s="37">
        <v>5</v>
      </c>
      <c r="E91" s="24" t="s">
        <v>165</v>
      </c>
      <c r="F91" s="24" t="s">
        <v>122</v>
      </c>
      <c r="G91" s="25">
        <v>612</v>
      </c>
      <c r="H91" s="38"/>
      <c r="I91" s="39"/>
      <c r="J91" s="49">
        <f>J92</f>
        <v>8000000</v>
      </c>
      <c r="K91" s="49">
        <f>K92</f>
        <v>0</v>
      </c>
      <c r="L91" s="52">
        <f>L92</f>
        <v>0</v>
      </c>
    </row>
    <row r="92" spans="1:12" ht="15.75" customHeight="1">
      <c r="A92" s="62" t="s">
        <v>13</v>
      </c>
      <c r="B92" s="62"/>
      <c r="C92" s="62"/>
      <c r="D92" s="36"/>
      <c r="E92" s="23"/>
      <c r="F92" s="23"/>
      <c r="G92" s="7"/>
      <c r="H92" s="38" t="s">
        <v>28</v>
      </c>
      <c r="I92" s="39"/>
      <c r="J92" s="46">
        <v>8000000</v>
      </c>
      <c r="K92" s="50">
        <v>0</v>
      </c>
      <c r="L92" s="50">
        <v>0</v>
      </c>
    </row>
    <row r="93" spans="1:12" ht="30" customHeight="1">
      <c r="A93" s="57" t="s">
        <v>44</v>
      </c>
      <c r="B93" s="57"/>
      <c r="C93" s="57"/>
      <c r="D93" s="31"/>
      <c r="E93" s="12"/>
      <c r="F93" s="12"/>
      <c r="G93" s="13"/>
      <c r="H93" s="38"/>
      <c r="I93" s="39"/>
      <c r="J93" s="49">
        <f>J95+J100</f>
        <v>6258500</v>
      </c>
      <c r="K93" s="49">
        <f>K95+K100</f>
        <v>6646000</v>
      </c>
      <c r="L93" s="52">
        <f>L95+L100</f>
        <v>6922000</v>
      </c>
    </row>
    <row r="94" spans="1:12" ht="15.75" customHeight="1">
      <c r="A94" s="57" t="s">
        <v>1</v>
      </c>
      <c r="B94" s="61"/>
      <c r="C94" s="61"/>
      <c r="D94" s="35"/>
      <c r="E94" s="21"/>
      <c r="F94" s="12"/>
      <c r="G94" s="22"/>
      <c r="H94" s="38"/>
      <c r="I94" s="39"/>
      <c r="J94" s="46"/>
      <c r="K94" s="50"/>
      <c r="L94" s="50"/>
    </row>
    <row r="95" spans="1:12" ht="37.5" customHeight="1">
      <c r="A95" s="63" t="s">
        <v>45</v>
      </c>
      <c r="B95" s="63"/>
      <c r="C95" s="63"/>
      <c r="D95" s="37"/>
      <c r="E95" s="12" t="s">
        <v>40</v>
      </c>
      <c r="F95" s="12" t="s">
        <v>123</v>
      </c>
      <c r="G95" s="13">
        <v>611</v>
      </c>
      <c r="H95" s="38"/>
      <c r="I95" s="39"/>
      <c r="J95" s="49">
        <f>J96+J98+J99</f>
        <v>5678700</v>
      </c>
      <c r="K95" s="49">
        <f>K96+K98+K99</f>
        <v>5809800</v>
      </c>
      <c r="L95" s="49">
        <f>L96+L98+L99</f>
        <v>6085800</v>
      </c>
    </row>
    <row r="96" spans="1:12" ht="15.75" customHeight="1">
      <c r="A96" s="62" t="s">
        <v>155</v>
      </c>
      <c r="B96" s="62"/>
      <c r="C96" s="62"/>
      <c r="D96" s="36"/>
      <c r="E96" s="23"/>
      <c r="F96" s="23"/>
      <c r="G96" s="7"/>
      <c r="H96" s="38" t="s">
        <v>152</v>
      </c>
      <c r="I96" s="39"/>
      <c r="J96" s="46">
        <v>3053800</v>
      </c>
      <c r="K96" s="50">
        <v>3090800</v>
      </c>
      <c r="L96" s="50">
        <v>3235700</v>
      </c>
    </row>
    <row r="97" spans="1:12" ht="15.75" customHeight="1">
      <c r="A97" s="62" t="s">
        <v>156</v>
      </c>
      <c r="B97" s="62"/>
      <c r="C97" s="62"/>
      <c r="D97" s="36"/>
      <c r="E97" s="23"/>
      <c r="F97" s="23"/>
      <c r="G97" s="7"/>
      <c r="H97" s="38" t="s">
        <v>153</v>
      </c>
      <c r="I97" s="39"/>
      <c r="J97" s="46">
        <v>0</v>
      </c>
      <c r="K97" s="46">
        <v>0</v>
      </c>
      <c r="L97" s="46">
        <v>0</v>
      </c>
    </row>
    <row r="98" spans="1:12" ht="15.75" customHeight="1">
      <c r="A98" s="62" t="s">
        <v>157</v>
      </c>
      <c r="B98" s="62"/>
      <c r="C98" s="62"/>
      <c r="D98" s="36"/>
      <c r="E98" s="23"/>
      <c r="F98" s="23"/>
      <c r="G98" s="7"/>
      <c r="H98" s="38" t="s">
        <v>154</v>
      </c>
      <c r="I98" s="39"/>
      <c r="J98" s="46">
        <v>922300</v>
      </c>
      <c r="K98" s="46">
        <v>933400</v>
      </c>
      <c r="L98" s="50">
        <v>977200</v>
      </c>
    </row>
    <row r="99" spans="1:12" ht="15.75" customHeight="1">
      <c r="A99" s="62" t="s">
        <v>14</v>
      </c>
      <c r="B99" s="62"/>
      <c r="C99" s="62"/>
      <c r="D99" s="36"/>
      <c r="E99" s="23"/>
      <c r="F99" s="23"/>
      <c r="G99" s="7"/>
      <c r="H99" s="38" t="s">
        <v>27</v>
      </c>
      <c r="I99" s="39"/>
      <c r="J99" s="46">
        <v>1702600</v>
      </c>
      <c r="K99" s="46">
        <v>1785600</v>
      </c>
      <c r="L99" s="50">
        <v>1872900</v>
      </c>
    </row>
    <row r="100" spans="1:12" ht="28.5" customHeight="1">
      <c r="A100" s="63" t="s">
        <v>45</v>
      </c>
      <c r="B100" s="63"/>
      <c r="C100" s="63"/>
      <c r="D100" s="37"/>
      <c r="E100" s="12" t="s">
        <v>40</v>
      </c>
      <c r="F100" s="12" t="s">
        <v>124</v>
      </c>
      <c r="G100" s="13">
        <v>611</v>
      </c>
      <c r="H100" s="38"/>
      <c r="I100" s="39"/>
      <c r="J100" s="49">
        <f>J101+J103+J104+J105+J106</f>
        <v>579800</v>
      </c>
      <c r="K100" s="49">
        <f>K101+K103+K104+K105+K106</f>
        <v>836200</v>
      </c>
      <c r="L100" s="49">
        <f>L101+L103+L104+L105+L106</f>
        <v>836200</v>
      </c>
    </row>
    <row r="101" spans="1:12" ht="15.75" customHeight="1">
      <c r="A101" s="62" t="s">
        <v>155</v>
      </c>
      <c r="B101" s="62"/>
      <c r="C101" s="62"/>
      <c r="D101" s="36"/>
      <c r="E101" s="23"/>
      <c r="F101" s="23"/>
      <c r="G101" s="7"/>
      <c r="H101" s="38" t="s">
        <v>152</v>
      </c>
      <c r="I101" s="39"/>
      <c r="J101" s="46">
        <v>123700</v>
      </c>
      <c r="K101" s="46">
        <v>123700</v>
      </c>
      <c r="L101" s="50">
        <v>123700</v>
      </c>
    </row>
    <row r="102" spans="1:12" ht="15.75" customHeight="1">
      <c r="A102" s="62" t="s">
        <v>156</v>
      </c>
      <c r="B102" s="62"/>
      <c r="C102" s="62"/>
      <c r="D102" s="36"/>
      <c r="E102" s="23"/>
      <c r="F102" s="23"/>
      <c r="G102" s="7"/>
      <c r="H102" s="38" t="s">
        <v>153</v>
      </c>
      <c r="I102" s="39"/>
      <c r="J102" s="46">
        <f>J145+J150</f>
        <v>0</v>
      </c>
      <c r="K102" s="46">
        <f>K145+K150</f>
        <v>0</v>
      </c>
      <c r="L102" s="46">
        <f>L145+L150</f>
        <v>0</v>
      </c>
    </row>
    <row r="103" spans="1:12" ht="15.75" customHeight="1">
      <c r="A103" s="62" t="s">
        <v>157</v>
      </c>
      <c r="B103" s="62"/>
      <c r="C103" s="62"/>
      <c r="D103" s="36"/>
      <c r="E103" s="23"/>
      <c r="F103" s="23"/>
      <c r="G103" s="7"/>
      <c r="H103" s="38" t="s">
        <v>154</v>
      </c>
      <c r="I103" s="39"/>
      <c r="J103" s="46">
        <v>37400</v>
      </c>
      <c r="K103" s="46">
        <v>37400</v>
      </c>
      <c r="L103" s="50">
        <v>37400</v>
      </c>
    </row>
    <row r="104" spans="1:12" ht="15.75" customHeight="1">
      <c r="A104" s="62" t="s">
        <v>8</v>
      </c>
      <c r="B104" s="62"/>
      <c r="C104" s="62"/>
      <c r="D104" s="36"/>
      <c r="E104" s="23"/>
      <c r="F104" s="23"/>
      <c r="G104" s="7"/>
      <c r="H104" s="38" t="s">
        <v>31</v>
      </c>
      <c r="I104" s="39"/>
      <c r="J104" s="46">
        <v>139200</v>
      </c>
      <c r="K104" s="50">
        <v>395600</v>
      </c>
      <c r="L104" s="50">
        <v>395600</v>
      </c>
    </row>
    <row r="105" spans="1:12" ht="15.75" customHeight="1">
      <c r="A105" s="62" t="s">
        <v>12</v>
      </c>
      <c r="B105" s="62"/>
      <c r="C105" s="62"/>
      <c r="D105" s="36"/>
      <c r="E105" s="23"/>
      <c r="F105" s="23"/>
      <c r="G105" s="7"/>
      <c r="H105" s="38" t="s">
        <v>26</v>
      </c>
      <c r="I105" s="39"/>
      <c r="J105" s="46">
        <v>1900</v>
      </c>
      <c r="K105" s="46">
        <v>1900</v>
      </c>
      <c r="L105" s="46">
        <v>1900</v>
      </c>
    </row>
    <row r="106" spans="1:12" ht="15.75" customHeight="1">
      <c r="A106" s="62" t="s">
        <v>14</v>
      </c>
      <c r="B106" s="62"/>
      <c r="C106" s="62"/>
      <c r="D106" s="36"/>
      <c r="E106" s="23"/>
      <c r="F106" s="23"/>
      <c r="G106" s="7"/>
      <c r="H106" s="38" t="s">
        <v>27</v>
      </c>
      <c r="I106" s="39"/>
      <c r="J106" s="46">
        <v>277600</v>
      </c>
      <c r="K106" s="46">
        <v>277600</v>
      </c>
      <c r="L106" s="46">
        <v>277600</v>
      </c>
    </row>
    <row r="107" spans="1:12" ht="30" customHeight="1">
      <c r="A107" s="57" t="s">
        <v>161</v>
      </c>
      <c r="B107" s="57"/>
      <c r="C107" s="57"/>
      <c r="D107" s="31"/>
      <c r="E107" s="12"/>
      <c r="F107" s="12"/>
      <c r="G107" s="13"/>
      <c r="H107" s="38"/>
      <c r="I107" s="39"/>
      <c r="J107" s="49">
        <f>J108</f>
        <v>217900</v>
      </c>
      <c r="K107" s="49">
        <f>K108</f>
        <v>0</v>
      </c>
      <c r="L107" s="52">
        <f>L108</f>
        <v>0</v>
      </c>
    </row>
    <row r="108" spans="1:12" ht="31.5" customHeight="1">
      <c r="A108" s="63" t="s">
        <v>162</v>
      </c>
      <c r="B108" s="63"/>
      <c r="C108" s="63" t="s">
        <v>86</v>
      </c>
      <c r="D108" s="37">
        <v>5</v>
      </c>
      <c r="E108" s="24" t="s">
        <v>165</v>
      </c>
      <c r="F108" s="24" t="s">
        <v>166</v>
      </c>
      <c r="G108" s="25">
        <v>612</v>
      </c>
      <c r="H108" s="38"/>
      <c r="I108" s="39"/>
      <c r="J108" s="49">
        <f>J109+J110</f>
        <v>217900</v>
      </c>
      <c r="K108" s="49">
        <f>K109+K110</f>
        <v>0</v>
      </c>
      <c r="L108" s="49">
        <f>L109+L110</f>
        <v>0</v>
      </c>
    </row>
    <row r="109" spans="1:12" ht="15.75" customHeight="1">
      <c r="A109" s="62" t="s">
        <v>11</v>
      </c>
      <c r="B109" s="62"/>
      <c r="C109" s="62"/>
      <c r="D109" s="36"/>
      <c r="E109" s="23"/>
      <c r="F109" s="23"/>
      <c r="G109" s="7"/>
      <c r="H109" s="38" t="s">
        <v>25</v>
      </c>
      <c r="I109" s="39"/>
      <c r="J109" s="46">
        <v>83200</v>
      </c>
      <c r="K109" s="50">
        <v>0</v>
      </c>
      <c r="L109" s="50">
        <v>0</v>
      </c>
    </row>
    <row r="110" spans="1:12" ht="15.75" customHeight="1">
      <c r="A110" s="62" t="s">
        <v>13</v>
      </c>
      <c r="B110" s="62"/>
      <c r="C110" s="62"/>
      <c r="D110" s="36"/>
      <c r="E110" s="23"/>
      <c r="F110" s="23"/>
      <c r="G110" s="7"/>
      <c r="H110" s="38" t="s">
        <v>28</v>
      </c>
      <c r="I110" s="39"/>
      <c r="J110" s="46">
        <v>134700</v>
      </c>
      <c r="K110" s="50">
        <v>0</v>
      </c>
      <c r="L110" s="50">
        <v>0</v>
      </c>
    </row>
    <row r="111" spans="1:12" ht="20.25" customHeight="1">
      <c r="A111" s="63" t="s">
        <v>163</v>
      </c>
      <c r="B111" s="63"/>
      <c r="C111" s="63" t="s">
        <v>86</v>
      </c>
      <c r="D111" s="37">
        <v>5</v>
      </c>
      <c r="E111" s="24" t="s">
        <v>121</v>
      </c>
      <c r="F111" s="24" t="s">
        <v>164</v>
      </c>
      <c r="G111" s="25">
        <v>612</v>
      </c>
      <c r="H111" s="38"/>
      <c r="I111" s="39"/>
      <c r="J111" s="49">
        <f>J112</f>
        <v>60000</v>
      </c>
      <c r="K111" s="49">
        <f>K112</f>
        <v>60000</v>
      </c>
      <c r="L111" s="52">
        <f>L112</f>
        <v>0</v>
      </c>
    </row>
    <row r="112" spans="1:12" ht="15.75" customHeight="1">
      <c r="A112" s="62" t="s">
        <v>14</v>
      </c>
      <c r="B112" s="62"/>
      <c r="C112" s="62"/>
      <c r="D112" s="36"/>
      <c r="E112" s="23"/>
      <c r="F112" s="23"/>
      <c r="G112" s="7"/>
      <c r="H112" s="38" t="s">
        <v>27</v>
      </c>
      <c r="I112" s="39"/>
      <c r="J112" s="46">
        <v>60000</v>
      </c>
      <c r="K112" s="50">
        <v>60000</v>
      </c>
      <c r="L112" s="50">
        <v>0</v>
      </c>
    </row>
    <row r="113" spans="1:12" ht="30" customHeight="1">
      <c r="A113" s="57" t="s">
        <v>49</v>
      </c>
      <c r="B113" s="57"/>
      <c r="C113" s="57"/>
      <c r="D113" s="31"/>
      <c r="E113" s="12"/>
      <c r="F113" s="12"/>
      <c r="G113" s="13"/>
      <c r="H113" s="38"/>
      <c r="I113" s="39"/>
      <c r="J113" s="49">
        <f aca="true" t="shared" si="3" ref="J113:L114">J114</f>
        <v>200000</v>
      </c>
      <c r="K113" s="49">
        <f t="shared" si="3"/>
        <v>200000</v>
      </c>
      <c r="L113" s="52">
        <f t="shared" si="3"/>
        <v>0</v>
      </c>
    </row>
    <row r="114" spans="1:12" ht="50.25" customHeight="1">
      <c r="A114" s="63" t="s">
        <v>50</v>
      </c>
      <c r="B114" s="63"/>
      <c r="C114" s="63" t="s">
        <v>82</v>
      </c>
      <c r="D114" s="37">
        <v>5</v>
      </c>
      <c r="E114" s="12" t="s">
        <v>165</v>
      </c>
      <c r="F114" s="12" t="s">
        <v>63</v>
      </c>
      <c r="G114" s="13">
        <v>612</v>
      </c>
      <c r="H114" s="38"/>
      <c r="I114" s="39"/>
      <c r="J114" s="49">
        <f t="shared" si="3"/>
        <v>200000</v>
      </c>
      <c r="K114" s="49">
        <f t="shared" si="3"/>
        <v>200000</v>
      </c>
      <c r="L114" s="52">
        <f t="shared" si="3"/>
        <v>0</v>
      </c>
    </row>
    <row r="115" spans="1:12" ht="15.75" customHeight="1">
      <c r="A115" s="62" t="s">
        <v>12</v>
      </c>
      <c r="B115" s="62"/>
      <c r="C115" s="62"/>
      <c r="D115" s="36"/>
      <c r="E115" s="23"/>
      <c r="F115" s="23"/>
      <c r="G115" s="7"/>
      <c r="H115" s="38" t="s">
        <v>26</v>
      </c>
      <c r="I115" s="39"/>
      <c r="J115" s="46">
        <v>200000</v>
      </c>
      <c r="K115" s="50">
        <v>200000</v>
      </c>
      <c r="L115" s="50">
        <v>0</v>
      </c>
    </row>
    <row r="116" spans="1:12" ht="52.5" customHeight="1">
      <c r="A116" s="57" t="s">
        <v>46</v>
      </c>
      <c r="B116" s="57"/>
      <c r="C116" s="63" t="s">
        <v>87</v>
      </c>
      <c r="D116" s="31">
        <v>5</v>
      </c>
      <c r="E116" s="12"/>
      <c r="F116" s="12"/>
      <c r="G116" s="13"/>
      <c r="H116" s="38"/>
      <c r="I116" s="39"/>
      <c r="J116" s="49">
        <f>J118</f>
        <v>20000</v>
      </c>
      <c r="K116" s="49">
        <f>K118</f>
        <v>20000</v>
      </c>
      <c r="L116" s="52">
        <f>L118</f>
        <v>20000</v>
      </c>
    </row>
    <row r="117" spans="1:12" ht="16.5" customHeight="1">
      <c r="A117" s="57" t="s">
        <v>1</v>
      </c>
      <c r="B117" s="61"/>
      <c r="C117" s="61"/>
      <c r="D117" s="35"/>
      <c r="E117" s="21"/>
      <c r="F117" s="12"/>
      <c r="G117" s="22"/>
      <c r="H117" s="38"/>
      <c r="I117" s="39"/>
      <c r="J117" s="46"/>
      <c r="K117" s="50"/>
      <c r="L117" s="50"/>
    </row>
    <row r="118" spans="1:12" ht="30.75" customHeight="1">
      <c r="A118" s="57" t="s">
        <v>64</v>
      </c>
      <c r="B118" s="57"/>
      <c r="C118" s="57"/>
      <c r="D118" s="31"/>
      <c r="E118" s="12"/>
      <c r="F118" s="12"/>
      <c r="G118" s="13"/>
      <c r="H118" s="38"/>
      <c r="I118" s="39"/>
      <c r="J118" s="49">
        <f>J120</f>
        <v>20000</v>
      </c>
      <c r="K118" s="49">
        <f>K120</f>
        <v>20000</v>
      </c>
      <c r="L118" s="52">
        <f>L120</f>
        <v>20000</v>
      </c>
    </row>
    <row r="119" spans="1:12" ht="36" customHeight="1">
      <c r="A119" s="63" t="s">
        <v>65</v>
      </c>
      <c r="B119" s="63"/>
      <c r="C119" s="63"/>
      <c r="D119" s="37"/>
      <c r="E119" s="12" t="s">
        <v>40</v>
      </c>
      <c r="F119" s="12" t="s">
        <v>66</v>
      </c>
      <c r="G119" s="13">
        <v>612</v>
      </c>
      <c r="H119" s="38"/>
      <c r="I119" s="39"/>
      <c r="J119" s="49">
        <f>J120</f>
        <v>20000</v>
      </c>
      <c r="K119" s="49">
        <f>K120</f>
        <v>20000</v>
      </c>
      <c r="L119" s="52">
        <f>L120</f>
        <v>20000</v>
      </c>
    </row>
    <row r="120" spans="1:12" ht="17.25" customHeight="1">
      <c r="A120" s="62" t="s">
        <v>14</v>
      </c>
      <c r="B120" s="62"/>
      <c r="C120" s="62"/>
      <c r="D120" s="36"/>
      <c r="E120" s="23"/>
      <c r="F120" s="23"/>
      <c r="G120" s="7"/>
      <c r="H120" s="38" t="s">
        <v>27</v>
      </c>
      <c r="I120" s="39"/>
      <c r="J120" s="46">
        <v>20000</v>
      </c>
      <c r="K120" s="50">
        <v>20000</v>
      </c>
      <c r="L120" s="50">
        <v>20000</v>
      </c>
    </row>
    <row r="121" spans="1:12" ht="66" customHeight="1">
      <c r="A121" s="57" t="s">
        <v>47</v>
      </c>
      <c r="B121" s="57"/>
      <c r="C121" s="57"/>
      <c r="D121" s="31"/>
      <c r="E121" s="12"/>
      <c r="F121" s="12"/>
      <c r="G121" s="13"/>
      <c r="H121" s="38"/>
      <c r="I121" s="39"/>
      <c r="J121" s="49">
        <f>J123+J144</f>
        <v>52000</v>
      </c>
      <c r="K121" s="49">
        <f>K123+K144</f>
        <v>52000</v>
      </c>
      <c r="L121" s="52">
        <f>L123+L144</f>
        <v>52000</v>
      </c>
    </row>
    <row r="122" spans="1:12" ht="15.75" customHeight="1">
      <c r="A122" s="57" t="s">
        <v>1</v>
      </c>
      <c r="B122" s="61"/>
      <c r="C122" s="61"/>
      <c r="D122" s="35"/>
      <c r="E122" s="21"/>
      <c r="F122" s="12"/>
      <c r="G122" s="22"/>
      <c r="H122" s="38"/>
      <c r="I122" s="39"/>
      <c r="J122" s="46"/>
      <c r="K122" s="50"/>
      <c r="L122" s="50"/>
    </row>
    <row r="123" spans="1:12" ht="45.75" customHeight="1">
      <c r="A123" s="57" t="s">
        <v>48</v>
      </c>
      <c r="B123" s="57"/>
      <c r="C123" s="63" t="s">
        <v>84</v>
      </c>
      <c r="D123" s="31">
        <v>5</v>
      </c>
      <c r="E123" s="12" t="s">
        <v>40</v>
      </c>
      <c r="F123" s="12" t="s">
        <v>67</v>
      </c>
      <c r="G123" s="13">
        <v>612</v>
      </c>
      <c r="H123" s="38"/>
      <c r="I123" s="39"/>
      <c r="J123" s="49">
        <f>J124+J125+J126</f>
        <v>52000</v>
      </c>
      <c r="K123" s="49">
        <v>52000</v>
      </c>
      <c r="L123" s="52">
        <v>52000</v>
      </c>
    </row>
    <row r="124" spans="1:12" ht="15.75" customHeight="1">
      <c r="A124" s="62" t="s">
        <v>11</v>
      </c>
      <c r="B124" s="62"/>
      <c r="C124" s="62"/>
      <c r="D124" s="36"/>
      <c r="E124" s="23"/>
      <c r="F124" s="23"/>
      <c r="G124" s="7"/>
      <c r="H124" s="38" t="s">
        <v>25</v>
      </c>
      <c r="I124" s="39"/>
      <c r="J124" s="46">
        <v>18000</v>
      </c>
      <c r="K124" s="50">
        <v>18000</v>
      </c>
      <c r="L124" s="50">
        <v>18000</v>
      </c>
    </row>
    <row r="125" spans="1:12" ht="15.75" customHeight="1">
      <c r="A125" s="62" t="s">
        <v>13</v>
      </c>
      <c r="B125" s="62"/>
      <c r="C125" s="62"/>
      <c r="D125" s="36"/>
      <c r="E125" s="23"/>
      <c r="F125" s="23"/>
      <c r="G125" s="7"/>
      <c r="H125" s="38" t="s">
        <v>28</v>
      </c>
      <c r="I125" s="39"/>
      <c r="J125" s="46">
        <v>30000</v>
      </c>
      <c r="K125" s="50">
        <v>30000</v>
      </c>
      <c r="L125" s="50">
        <v>0</v>
      </c>
    </row>
    <row r="126" spans="1:12" ht="15.75" customHeight="1">
      <c r="A126" s="62" t="s">
        <v>14</v>
      </c>
      <c r="B126" s="62"/>
      <c r="C126" s="62"/>
      <c r="D126" s="36"/>
      <c r="E126" s="23"/>
      <c r="F126" s="23"/>
      <c r="G126" s="7"/>
      <c r="H126" s="38" t="s">
        <v>27</v>
      </c>
      <c r="I126" s="39"/>
      <c r="J126" s="46">
        <v>4000</v>
      </c>
      <c r="K126" s="50">
        <v>4000</v>
      </c>
      <c r="L126" s="50">
        <v>8500</v>
      </c>
    </row>
    <row r="127" spans="1:12" ht="48.75" customHeight="1">
      <c r="A127" s="57" t="s">
        <v>180</v>
      </c>
      <c r="B127" s="57"/>
      <c r="C127" s="63" t="s">
        <v>84</v>
      </c>
      <c r="D127" s="31">
        <v>5</v>
      </c>
      <c r="E127" s="12" t="s">
        <v>165</v>
      </c>
      <c r="F127" s="12" t="s">
        <v>182</v>
      </c>
      <c r="G127" s="13">
        <v>612</v>
      </c>
      <c r="H127" s="38"/>
      <c r="I127" s="39"/>
      <c r="J127" s="49">
        <f>J128</f>
        <v>0</v>
      </c>
      <c r="K127" s="49">
        <f>K128</f>
        <v>100000</v>
      </c>
      <c r="L127" s="49">
        <f>L128</f>
        <v>100000</v>
      </c>
    </row>
    <row r="128" spans="1:12" ht="48.75" customHeight="1">
      <c r="A128" s="62" t="s">
        <v>181</v>
      </c>
      <c r="B128" s="62"/>
      <c r="C128" s="62"/>
      <c r="D128" s="36"/>
      <c r="E128" s="23" t="s">
        <v>165</v>
      </c>
      <c r="F128" s="23" t="s">
        <v>182</v>
      </c>
      <c r="G128" s="7">
        <v>612</v>
      </c>
      <c r="H128" s="38" t="s">
        <v>25</v>
      </c>
      <c r="I128" s="39"/>
      <c r="J128" s="46">
        <v>0</v>
      </c>
      <c r="K128" s="46">
        <v>100000</v>
      </c>
      <c r="L128" s="46">
        <v>100000</v>
      </c>
    </row>
    <row r="129" spans="1:12" ht="75" customHeight="1">
      <c r="A129" s="57" t="s">
        <v>169</v>
      </c>
      <c r="B129" s="57"/>
      <c r="C129" s="57"/>
      <c r="D129" s="31"/>
      <c r="E129" s="12"/>
      <c r="F129" s="12"/>
      <c r="G129" s="13"/>
      <c r="H129" s="38"/>
      <c r="I129" s="39"/>
      <c r="J129" s="49">
        <f>J132</f>
        <v>152700</v>
      </c>
      <c r="K129" s="49">
        <f>K132</f>
        <v>0</v>
      </c>
      <c r="L129" s="52">
        <f>L132</f>
        <v>0</v>
      </c>
    </row>
    <row r="130" spans="1:12" ht="16.5" customHeight="1">
      <c r="A130" s="57" t="s">
        <v>1</v>
      </c>
      <c r="B130" s="61"/>
      <c r="C130" s="61"/>
      <c r="D130" s="35"/>
      <c r="E130" s="21"/>
      <c r="F130" s="12"/>
      <c r="G130" s="22"/>
      <c r="H130" s="38"/>
      <c r="I130" s="39"/>
      <c r="J130" s="46"/>
      <c r="K130" s="50"/>
      <c r="L130" s="50"/>
    </row>
    <row r="131" spans="1:12" ht="21" customHeight="1">
      <c r="A131" s="57" t="s">
        <v>168</v>
      </c>
      <c r="B131" s="57"/>
      <c r="C131" s="63" t="s">
        <v>84</v>
      </c>
      <c r="D131" s="31">
        <v>5</v>
      </c>
      <c r="E131" s="12" t="s">
        <v>40</v>
      </c>
      <c r="F131" s="12" t="s">
        <v>167</v>
      </c>
      <c r="G131" s="13">
        <v>612</v>
      </c>
      <c r="H131" s="38"/>
      <c r="I131" s="39"/>
      <c r="J131" s="49">
        <f>J132</f>
        <v>152700</v>
      </c>
      <c r="K131" s="49">
        <f>K132</f>
        <v>0</v>
      </c>
      <c r="L131" s="49">
        <f>L132</f>
        <v>0</v>
      </c>
    </row>
    <row r="132" spans="1:12" ht="48.75" customHeight="1">
      <c r="A132" s="62" t="s">
        <v>170</v>
      </c>
      <c r="B132" s="62"/>
      <c r="C132" s="62"/>
      <c r="D132" s="36"/>
      <c r="E132" s="23" t="s">
        <v>165</v>
      </c>
      <c r="F132" s="23" t="s">
        <v>167</v>
      </c>
      <c r="G132" s="7">
        <v>612</v>
      </c>
      <c r="H132" s="38" t="s">
        <v>27</v>
      </c>
      <c r="I132" s="39"/>
      <c r="J132" s="46">
        <v>152700</v>
      </c>
      <c r="K132" s="46">
        <v>0</v>
      </c>
      <c r="L132" s="46">
        <v>0</v>
      </c>
    </row>
    <row r="133" spans="1:12" ht="31.5" customHeight="1">
      <c r="A133" s="57" t="s">
        <v>68</v>
      </c>
      <c r="B133" s="57"/>
      <c r="C133" s="57"/>
      <c r="D133" s="31"/>
      <c r="E133" s="12"/>
      <c r="F133" s="12"/>
      <c r="G133" s="13"/>
      <c r="H133" s="38"/>
      <c r="I133" s="39"/>
      <c r="J133" s="49">
        <f>J135</f>
        <v>37000</v>
      </c>
      <c r="K133" s="49">
        <f>K135</f>
        <v>37000</v>
      </c>
      <c r="L133" s="52">
        <f>L135</f>
        <v>37000</v>
      </c>
    </row>
    <row r="134" spans="1:12" ht="16.5" customHeight="1">
      <c r="A134" s="57" t="s">
        <v>1</v>
      </c>
      <c r="B134" s="61"/>
      <c r="C134" s="61"/>
      <c r="D134" s="35"/>
      <c r="E134" s="21"/>
      <c r="F134" s="12"/>
      <c r="G134" s="22"/>
      <c r="H134" s="38"/>
      <c r="I134" s="39"/>
      <c r="J134" s="46"/>
      <c r="K134" s="50"/>
      <c r="L134" s="50"/>
    </row>
    <row r="135" spans="1:12" ht="60.75" customHeight="1">
      <c r="A135" s="57" t="s">
        <v>69</v>
      </c>
      <c r="B135" s="57"/>
      <c r="C135" s="63" t="s">
        <v>83</v>
      </c>
      <c r="D135" s="31">
        <v>5</v>
      </c>
      <c r="E135" s="12" t="s">
        <v>40</v>
      </c>
      <c r="F135" s="12" t="s">
        <v>125</v>
      </c>
      <c r="G135" s="13">
        <v>612</v>
      </c>
      <c r="H135" s="38"/>
      <c r="I135" s="39"/>
      <c r="J135" s="49">
        <f>J136</f>
        <v>37000</v>
      </c>
      <c r="K135" s="49">
        <f>K136</f>
        <v>37000</v>
      </c>
      <c r="L135" s="52">
        <f>L136</f>
        <v>37000</v>
      </c>
    </row>
    <row r="136" spans="1:12" ht="15.75" customHeight="1">
      <c r="A136" s="62" t="s">
        <v>11</v>
      </c>
      <c r="B136" s="62"/>
      <c r="C136" s="62"/>
      <c r="D136" s="36"/>
      <c r="E136" s="23"/>
      <c r="F136" s="23"/>
      <c r="G136" s="7"/>
      <c r="H136" s="38" t="s">
        <v>27</v>
      </c>
      <c r="I136" s="39"/>
      <c r="J136" s="46">
        <v>37000</v>
      </c>
      <c r="K136" s="50">
        <v>37000</v>
      </c>
      <c r="L136" s="50">
        <v>37000</v>
      </c>
    </row>
    <row r="137" spans="1:12" ht="27" customHeight="1">
      <c r="A137" s="57" t="s">
        <v>178</v>
      </c>
      <c r="B137" s="57"/>
      <c r="C137" s="63" t="s">
        <v>83</v>
      </c>
      <c r="D137" s="31">
        <v>5</v>
      </c>
      <c r="E137" s="12"/>
      <c r="F137" s="12"/>
      <c r="G137" s="13"/>
      <c r="H137" s="38"/>
      <c r="I137" s="39"/>
      <c r="J137" s="49">
        <f>J138</f>
        <v>1665925.89</v>
      </c>
      <c r="K137" s="49">
        <f>K138</f>
        <v>1000000</v>
      </c>
      <c r="L137" s="52">
        <f>L138</f>
        <v>0</v>
      </c>
    </row>
    <row r="138" spans="1:12" ht="32.25" customHeight="1">
      <c r="A138" s="62" t="s">
        <v>178</v>
      </c>
      <c r="B138" s="62"/>
      <c r="C138" s="62"/>
      <c r="D138" s="36"/>
      <c r="E138" s="23"/>
      <c r="F138" s="23"/>
      <c r="G138" s="7"/>
      <c r="H138" s="38" t="s">
        <v>179</v>
      </c>
      <c r="I138" s="39"/>
      <c r="J138" s="46">
        <v>1665925.89</v>
      </c>
      <c r="K138" s="50">
        <v>1000000</v>
      </c>
      <c r="L138" s="50">
        <v>0</v>
      </c>
    </row>
    <row r="139" spans="1:12" ht="15.75" customHeight="1">
      <c r="A139" s="57" t="s">
        <v>34</v>
      </c>
      <c r="B139" s="57"/>
      <c r="C139" s="57"/>
      <c r="D139" s="31"/>
      <c r="E139" s="23"/>
      <c r="F139" s="23"/>
      <c r="G139" s="7"/>
      <c r="H139" s="38"/>
      <c r="I139" s="39"/>
      <c r="J139" s="49">
        <f>J140+J141</f>
        <v>755225.769999994</v>
      </c>
      <c r="K139" s="49">
        <f>K140+K141</f>
        <v>1180475.769999994</v>
      </c>
      <c r="L139" s="52">
        <f>L140+L141</f>
        <v>1605725.769999994</v>
      </c>
    </row>
    <row r="140" spans="1:12" ht="15.75" customHeight="1">
      <c r="A140" s="62" t="s">
        <v>19</v>
      </c>
      <c r="B140" s="62"/>
      <c r="C140" s="62"/>
      <c r="D140" s="36"/>
      <c r="E140" s="23"/>
      <c r="F140" s="23"/>
      <c r="G140" s="8"/>
      <c r="H140" s="38"/>
      <c r="I140" s="39"/>
      <c r="J140" s="46">
        <f>J7+J12-J32</f>
        <v>670753.599999994</v>
      </c>
      <c r="K140" s="46">
        <f>K7+K12-K32</f>
        <v>1096003.599999994</v>
      </c>
      <c r="L140" s="50">
        <f>L7+L12-L32</f>
        <v>1521253.599999994</v>
      </c>
    </row>
    <row r="141" spans="1:12" ht="92.25" customHeight="1">
      <c r="A141" s="62" t="s">
        <v>52</v>
      </c>
      <c r="B141" s="62"/>
      <c r="C141" s="62"/>
      <c r="D141" s="36"/>
      <c r="E141" s="23"/>
      <c r="F141" s="23"/>
      <c r="G141" s="8"/>
      <c r="H141" s="38"/>
      <c r="I141" s="39"/>
      <c r="J141" s="46">
        <f>J9+J15-J46</f>
        <v>84472.16999999993</v>
      </c>
      <c r="K141" s="46">
        <f>K9+K15-K46</f>
        <v>84472.16999999993</v>
      </c>
      <c r="L141" s="50">
        <f>L9+L15-L46</f>
        <v>84472.16999999993</v>
      </c>
    </row>
    <row r="142" spans="1:12" ht="15.75" customHeight="1">
      <c r="A142" s="64" t="s">
        <v>174</v>
      </c>
      <c r="B142" s="64"/>
      <c r="C142" s="9"/>
      <c r="D142" s="9"/>
      <c r="E142" s="14"/>
      <c r="F142" s="14"/>
      <c r="G142" s="15"/>
      <c r="H142" s="38"/>
      <c r="I142" s="39"/>
      <c r="J142" s="46">
        <f>J8+J16-J138</f>
        <v>999999.9999999998</v>
      </c>
      <c r="K142" s="46">
        <f>K8+K16-K138</f>
        <v>0</v>
      </c>
      <c r="L142" s="46">
        <f>L8+L16-L138</f>
        <v>0</v>
      </c>
    </row>
    <row r="143" ht="15.75" customHeight="1"/>
    <row r="144" spans="1:12" ht="15.75" customHeight="1">
      <c r="A144" s="1" t="s">
        <v>15</v>
      </c>
      <c r="G144" s="5"/>
      <c r="H144" s="55"/>
      <c r="I144" s="111" t="s">
        <v>29</v>
      </c>
      <c r="J144" s="111"/>
      <c r="K144" s="111"/>
      <c r="L144" s="111"/>
    </row>
    <row r="145" spans="1:12" ht="15.75" customHeight="1">
      <c r="A145" s="3" t="s">
        <v>16</v>
      </c>
      <c r="B145" s="3"/>
      <c r="C145" s="3"/>
      <c r="D145" s="3"/>
      <c r="E145" s="4" t="s">
        <v>17</v>
      </c>
      <c r="F145" s="28"/>
      <c r="G145" s="30"/>
      <c r="H145" s="56"/>
      <c r="I145" s="108" t="s">
        <v>30</v>
      </c>
      <c r="J145" s="108"/>
      <c r="K145" s="108"/>
      <c r="L145" s="108"/>
    </row>
    <row r="146" spans="9:12" ht="15.75" customHeight="1">
      <c r="I146" s="109"/>
      <c r="J146" s="109"/>
      <c r="K146" s="109"/>
      <c r="L146" s="109"/>
    </row>
    <row r="147" spans="9:12" ht="15.75" customHeight="1">
      <c r="I147" s="105"/>
      <c r="J147" s="105"/>
      <c r="K147" s="105"/>
      <c r="L147" s="105"/>
    </row>
    <row r="148" spans="1:12" ht="15.75">
      <c r="A148" s="1" t="s">
        <v>71</v>
      </c>
      <c r="E148" s="106" t="s">
        <v>72</v>
      </c>
      <c r="F148" s="106"/>
      <c r="G148" s="106"/>
      <c r="H148" s="106"/>
      <c r="I148" s="107"/>
      <c r="J148" s="107"/>
      <c r="K148" s="107"/>
      <c r="L148" s="107"/>
    </row>
    <row r="149" spans="5:12" ht="15.75">
      <c r="E149" s="108"/>
      <c r="F149" s="108"/>
      <c r="G149" s="108"/>
      <c r="H149" s="108"/>
      <c r="I149" s="108"/>
      <c r="J149" s="108"/>
      <c r="K149" s="108"/>
      <c r="L149" s="108"/>
    </row>
    <row r="151" spans="5:8" ht="15.75">
      <c r="E151" s="28"/>
      <c r="F151" s="28"/>
      <c r="G151" s="4"/>
      <c r="H151" s="4"/>
    </row>
  </sheetData>
  <sheetProtection/>
  <mergeCells count="10">
    <mergeCell ref="I147:L147"/>
    <mergeCell ref="E148:H148"/>
    <mergeCell ref="I148:L148"/>
    <mergeCell ref="E149:L149"/>
    <mergeCell ref="E1:L1"/>
    <mergeCell ref="A2:L2"/>
    <mergeCell ref="A3:L3"/>
    <mergeCell ref="I144:L144"/>
    <mergeCell ref="I145:L145"/>
    <mergeCell ref="I146:L146"/>
  </mergeCells>
  <printOptions/>
  <pageMargins left="0.5905511811023623" right="0.07874015748031496" top="0.3937007874015748" bottom="0.3937007874015748" header="0.1968503937007874" footer="0.1968503937007874"/>
  <pageSetup horizontalDpi="600" verticalDpi="600" orientation="landscape" paperSize="9" scale="97" r:id="rId1"/>
  <rowBreaks count="1" manualBreakCount="1">
    <brk id="76" max="109" man="1"/>
  </rowBreaks>
  <colBreaks count="1" manualBreakCount="1">
    <brk id="12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Панкова</cp:lastModifiedBy>
  <cp:lastPrinted>2018-01-23T09:23:57Z</cp:lastPrinted>
  <dcterms:created xsi:type="dcterms:W3CDTF">2008-10-01T13:21:49Z</dcterms:created>
  <dcterms:modified xsi:type="dcterms:W3CDTF">2018-03-19T07:18:02Z</dcterms:modified>
  <cp:category/>
  <cp:version/>
  <cp:contentType/>
  <cp:contentStatus/>
</cp:coreProperties>
</file>